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835" activeTab="4"/>
  </bookViews>
  <sheets>
    <sheet name="Reserves" sheetId="1" r:id="rId1"/>
    <sheet name="Payments" sheetId="2" r:id="rId2"/>
    <sheet name="Receipts" sheetId="3" r:id="rId3"/>
    <sheet name="Cley Loo " sheetId="4" r:id="rId4"/>
    <sheet name="Precept Required" sheetId="5" r:id="rId5"/>
  </sheets>
  <definedNames>
    <definedName name="_xlfn.IFERROR" hidden="1">#NAME?</definedName>
    <definedName name="_xlnm.Print_Area" localSheetId="1">'Payments'!$A$2:$J$44</definedName>
    <definedName name="_xlnm.Print_Area" localSheetId="4">'Precept Required'!$A$1:$D$17</definedName>
    <definedName name="_xlnm.Print_Area" localSheetId="2">'Receipts'!$A$2:$I$52</definedName>
    <definedName name="_xlnm.Print_Area" localSheetId="0">'Reserves'!$A$1:$F$14</definedName>
    <definedName name="_xlnm.Print_Titles" localSheetId="1">'Payments'!$1:$1</definedName>
    <definedName name="_xlnm.Print_Titles" localSheetId="2">'Receipts'!$1:$1</definedName>
  </definedNames>
  <calcPr fullCalcOnLoad="1"/>
</workbook>
</file>

<file path=xl/sharedStrings.xml><?xml version="1.0" encoding="utf-8"?>
<sst xmlns="http://schemas.openxmlformats.org/spreadsheetml/2006/main" count="117" uniqueCount="86">
  <si>
    <t>Band D Charge</t>
  </si>
  <si>
    <t>PRECEPT REQUIRED</t>
  </si>
  <si>
    <t>TOTAL PRECEPT REQUIRED</t>
  </si>
  <si>
    <t>Tax Base</t>
  </si>
  <si>
    <t>BAND D CHARGE ON COUNCIL TAX BILL</t>
  </si>
  <si>
    <t>+/- 
Budget compared to Previous Year</t>
  </si>
  <si>
    <t>NOTES:</t>
  </si>
  <si>
    <t>TOTAL PAYMENTS</t>
  </si>
  <si>
    <t>Total Payments</t>
  </si>
  <si>
    <t>Total Receipts</t>
  </si>
  <si>
    <t>RESERVES</t>
  </si>
  <si>
    <t xml:space="preserve">
Budget
2021/22</t>
  </si>
  <si>
    <t>Actual TOTAL</t>
  </si>
  <si>
    <t>Take From Reserves</t>
  </si>
  <si>
    <t>General Reserve</t>
  </si>
  <si>
    <t>Ear Marked Reserves</t>
  </si>
  <si>
    <t>TOTAL RECEIPTS</t>
  </si>
  <si>
    <t>£ Increase/Decrease</t>
  </si>
  <si>
    <t>% Increase/Decrease</t>
  </si>
  <si>
    <t>Actual % Increase/Decrease</t>
  </si>
  <si>
    <t>Taken from Reserves</t>
  </si>
  <si>
    <t>ENTER YOUR TAX BASE FIGURE</t>
  </si>
  <si>
    <t>To Calculate your Band D Charge</t>
  </si>
  <si>
    <t>Allotments</t>
  </si>
  <si>
    <t>Recycling Credits</t>
  </si>
  <si>
    <t xml:space="preserve">Cley Loo </t>
  </si>
  <si>
    <t xml:space="preserve">Clerk Salary </t>
  </si>
  <si>
    <t xml:space="preserve">Cleaner Salary </t>
  </si>
  <si>
    <t>Cley Loo Maintenance</t>
  </si>
  <si>
    <t xml:space="preserve">Toilet Consumables </t>
  </si>
  <si>
    <t xml:space="preserve">Projects - Traffic Management </t>
  </si>
  <si>
    <t xml:space="preserve">Projects - Heritage Walk </t>
  </si>
  <si>
    <t>Other - Reserves</t>
  </si>
  <si>
    <t xml:space="preserve">Other - Contingency </t>
  </si>
  <si>
    <t xml:space="preserve">Open Space - Grass Cutting </t>
  </si>
  <si>
    <t>Open Space - Glass collection</t>
  </si>
  <si>
    <t>Open Space - Dog Bins</t>
  </si>
  <si>
    <t xml:space="preserve">Open Space - The Quay Car Park </t>
  </si>
  <si>
    <t>Open Spaces - Outdoor Assets - benches, SAM2, allotment stall, Defib etc.</t>
  </si>
  <si>
    <t>Open Spaces - Allotment Rent</t>
  </si>
  <si>
    <t>Open Spaces - Allotment Maintenance inclu Hedges</t>
  </si>
  <si>
    <t>Open Spaces - Allotment Water</t>
  </si>
  <si>
    <t xml:space="preserve">Open Spaces - Hilltop </t>
  </si>
  <si>
    <t>Grants</t>
  </si>
  <si>
    <t xml:space="preserve">Donation - Cley Loo </t>
  </si>
  <si>
    <t>Donations - Allotments</t>
  </si>
  <si>
    <t xml:space="preserve">Donations - Other </t>
  </si>
  <si>
    <t xml:space="preserve">Other - Covid 19 </t>
  </si>
  <si>
    <t>BUDGET
2022/23</t>
  </si>
  <si>
    <t>Y/E
Forecast 2021/22</t>
  </si>
  <si>
    <t xml:space="preserve">Cley Loo Utiities </t>
  </si>
  <si>
    <t>Cley Loo - Bin</t>
  </si>
  <si>
    <t xml:space="preserve">Open Spaces - Footpaths </t>
  </si>
  <si>
    <t>Admin - Travel</t>
  </si>
  <si>
    <t>Admin - Training</t>
  </si>
  <si>
    <t>Admin - Payroll provider</t>
  </si>
  <si>
    <t>Admin - Stamps</t>
  </si>
  <si>
    <t>Admin - Legal Fees</t>
  </si>
  <si>
    <t>Admin- Subscriptions inclu Scribe, BAHS, NALC, NAS</t>
  </si>
  <si>
    <t xml:space="preserve">Admin - Insurance </t>
  </si>
  <si>
    <t>Admin - Audits</t>
  </si>
  <si>
    <t>Admin- Phone, IT, Conferencing</t>
  </si>
  <si>
    <t>Admin - Room Hire</t>
  </si>
  <si>
    <t>Admin - Elections</t>
  </si>
  <si>
    <t>Admin - Website</t>
  </si>
  <si>
    <t>Admin - Chairman's Expenses</t>
  </si>
  <si>
    <t>Admin - Community &amp; Engagement</t>
  </si>
  <si>
    <t>HMRC</t>
  </si>
  <si>
    <t>VAT</t>
  </si>
  <si>
    <t>Admin - Community support</t>
  </si>
  <si>
    <t xml:space="preserve">Admin - Neighbourhood Plan </t>
  </si>
  <si>
    <t xml:space="preserve">
Budget
2022/23</t>
  </si>
  <si>
    <t>Jubilee Donations</t>
  </si>
  <si>
    <t>ACTUAL
2021/22</t>
  </si>
  <si>
    <t>BUDGET 
2022/23</t>
  </si>
  <si>
    <t>YTD 2022/23
As At Month Oct</t>
  </si>
  <si>
    <t>YTD 2022/23
As At Oct</t>
  </si>
  <si>
    <t>Y/E
Forecast 2022/23</t>
  </si>
  <si>
    <t>Other - Jubilee / coronation</t>
  </si>
  <si>
    <t xml:space="preserve">Allotments </t>
  </si>
  <si>
    <t>Look at info</t>
  </si>
  <si>
    <t xml:space="preserve">£2500 * see separate budget </t>
  </si>
  <si>
    <t>* see separate budget £500</t>
  </si>
  <si>
    <t>£384 per month</t>
  </si>
  <si>
    <t>£208 per month</t>
  </si>
  <si>
    <t>BUDGET
2023/24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</si>
</sst>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"/>
    <numFmt numFmtId="167" formatCode="#,##0.000"/>
    <numFmt numFmtId="168" formatCode="#,##0.0000"/>
    <numFmt numFmtId="169" formatCode="#,##0.00000"/>
    <numFmt numFmtId="170" formatCode="0.000%"/>
    <numFmt numFmtId="171" formatCode="0.00_ ;[Red]\-0.00\ "/>
    <numFmt numFmtId="172" formatCode="0.000_ ;[Red]\-0.000\ "/>
    <numFmt numFmtId="173" formatCode="0.0_ ;[Red]\-0.0\ "/>
    <numFmt numFmtId="174" formatCode="0_ ;[Red]\-0\ "/>
    <numFmt numFmtId="175" formatCode="_-* #,##0.000_-;\-* #,##0.000_-;_-* &quot;-&quot;??_-;_-@_-"/>
    <numFmt numFmtId="176" formatCode="_-* #,##0.0_-;\-* #,##0.0_-;_-* &quot;-&quot;??_-;_-@_-"/>
    <numFmt numFmtId="177" formatCode="0.0000"/>
    <numFmt numFmtId="178" formatCode="0.000"/>
    <numFmt numFmtId="179" formatCode="[$-809]dd\ mmmm\ yyyy"/>
    <numFmt numFmtId="180" formatCode="&quot;£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59" applyFont="1" applyBorder="1">
      <alignment/>
      <protection/>
    </xf>
    <xf numFmtId="0" fontId="6" fillId="0" borderId="0" xfId="59" applyFont="1" applyBorder="1">
      <alignment/>
      <protection/>
    </xf>
    <xf numFmtId="2" fontId="2" fillId="0" borderId="0" xfId="0" applyNumberFormat="1" applyFont="1" applyBorder="1" applyAlignment="1">
      <alignment vertical="top" wrapText="1"/>
    </xf>
    <xf numFmtId="3" fontId="4" fillId="0" borderId="10" xfId="59" applyNumberFormat="1" applyFont="1" applyBorder="1">
      <alignment/>
      <protection/>
    </xf>
    <xf numFmtId="0" fontId="0" fillId="0" borderId="11" xfId="59" applyFont="1" applyFill="1" applyBorder="1" applyAlignment="1">
      <alignment horizontal="left" indent="1"/>
      <protection/>
    </xf>
    <xf numFmtId="10" fontId="5" fillId="0" borderId="11" xfId="62" applyNumberFormat="1" applyFont="1" applyFill="1" applyBorder="1" applyAlignment="1">
      <alignment horizontal="right"/>
    </xf>
    <xf numFmtId="3" fontId="5" fillId="0" borderId="10" xfId="59" applyNumberFormat="1" applyFont="1" applyBorder="1">
      <alignment/>
      <protection/>
    </xf>
    <xf numFmtId="3" fontId="4" fillId="33" borderId="12" xfId="59" applyNumberFormat="1" applyFont="1" applyFill="1" applyBorder="1">
      <alignment/>
      <protection/>
    </xf>
    <xf numFmtId="10" fontId="4" fillId="33" borderId="12" xfId="62" applyNumberFormat="1" applyFont="1" applyFill="1" applyBorder="1" applyAlignment="1">
      <alignment/>
    </xf>
    <xf numFmtId="0" fontId="0" fillId="33" borderId="10" xfId="59" applyFont="1" applyFill="1" applyBorder="1" applyAlignment="1">
      <alignment horizontal="left" indent="1"/>
      <protection/>
    </xf>
    <xf numFmtId="3" fontId="4" fillId="33" borderId="10" xfId="59" applyNumberFormat="1" applyFont="1" applyFill="1" applyBorder="1">
      <alignment/>
      <protection/>
    </xf>
    <xf numFmtId="0" fontId="2" fillId="33" borderId="12" xfId="59" applyFont="1" applyFill="1" applyBorder="1" applyAlignment="1">
      <alignment horizontal="left"/>
      <protection/>
    </xf>
    <xf numFmtId="0" fontId="2" fillId="0" borderId="10" xfId="59" applyFont="1" applyBorder="1" applyAlignment="1">
      <alignment horizontal="left"/>
      <protection/>
    </xf>
    <xf numFmtId="0" fontId="0" fillId="0" borderId="10" xfId="59" applyFont="1" applyBorder="1" applyAlignment="1">
      <alignment horizontal="left" indent="1"/>
      <protection/>
    </xf>
    <xf numFmtId="0" fontId="0" fillId="0" borderId="13" xfId="59" applyFont="1" applyBorder="1" applyAlignment="1">
      <alignment horizontal="left" indent="1"/>
      <protection/>
    </xf>
    <xf numFmtId="0" fontId="7" fillId="0" borderId="14" xfId="59" applyFont="1" applyBorder="1" applyAlignment="1">
      <alignment horizontal="left"/>
      <protection/>
    </xf>
    <xf numFmtId="43" fontId="2" fillId="0" borderId="0" xfId="42" applyFont="1" applyBorder="1" applyAlignment="1">
      <alignment vertical="top" wrapText="1"/>
    </xf>
    <xf numFmtId="43" fontId="2" fillId="0" borderId="0" xfId="42" applyNumberFormat="1" applyFont="1" applyBorder="1" applyAlignment="1">
      <alignment wrapText="1"/>
    </xf>
    <xf numFmtId="43" fontId="2" fillId="0" borderId="0" xfId="42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43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33" borderId="12" xfId="59" applyFont="1" applyFill="1" applyBorder="1" applyAlignment="1">
      <alignment horizontal="left"/>
      <protection/>
    </xf>
    <xf numFmtId="3" fontId="5" fillId="0" borderId="11" xfId="59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15" xfId="59" applyFont="1" applyBorder="1" applyAlignment="1">
      <alignment horizontal="left"/>
      <protection/>
    </xf>
    <xf numFmtId="3" fontId="4" fillId="33" borderId="16" xfId="59" applyNumberFormat="1" applyFont="1" applyFill="1" applyBorder="1">
      <alignment/>
      <protection/>
    </xf>
    <xf numFmtId="3" fontId="4" fillId="34" borderId="16" xfId="59" applyNumberFormat="1" applyFont="1" applyFill="1" applyBorder="1">
      <alignment/>
      <protection/>
    </xf>
    <xf numFmtId="3" fontId="5" fillId="34" borderId="10" xfId="59" applyNumberFormat="1" applyFont="1" applyFill="1" applyBorder="1">
      <alignment/>
      <protection/>
    </xf>
    <xf numFmtId="174" fontId="4" fillId="34" borderId="17" xfId="59" applyNumberFormat="1" applyFont="1" applyFill="1" applyBorder="1" applyAlignment="1" quotePrefix="1">
      <alignment wrapText="1"/>
      <protection/>
    </xf>
    <xf numFmtId="174" fontId="5" fillId="34" borderId="18" xfId="59" applyNumberFormat="1" applyFont="1" applyFill="1" applyBorder="1">
      <alignment/>
      <protection/>
    </xf>
    <xf numFmtId="174" fontId="5" fillId="34" borderId="19" xfId="59" applyNumberFormat="1" applyFont="1" applyFill="1" applyBorder="1">
      <alignment/>
      <protection/>
    </xf>
    <xf numFmtId="174" fontId="5" fillId="0" borderId="18" xfId="59" applyNumberFormat="1" applyFont="1" applyBorder="1">
      <alignment/>
      <protection/>
    </xf>
    <xf numFmtId="10" fontId="4" fillId="33" borderId="10" xfId="62" applyNumberFormat="1" applyFont="1" applyFill="1" applyBorder="1" applyAlignment="1">
      <alignment horizontal="right"/>
    </xf>
    <xf numFmtId="0" fontId="2" fillId="0" borderId="20" xfId="59" applyFont="1" applyBorder="1" applyAlignment="1">
      <alignment horizontal="left"/>
      <protection/>
    </xf>
    <xf numFmtId="0" fontId="0" fillId="33" borderId="21" xfId="59" applyFont="1" applyFill="1" applyBorder="1" applyAlignment="1">
      <alignment horizontal="left" indent="1"/>
      <protection/>
    </xf>
    <xf numFmtId="0" fontId="0" fillId="34" borderId="10" xfId="59" applyFont="1" applyFill="1" applyBorder="1" applyAlignment="1">
      <alignment horizontal="left" indent="1"/>
      <protection/>
    </xf>
    <xf numFmtId="9" fontId="5" fillId="34" borderId="10" xfId="62" applyFont="1" applyFill="1" applyBorder="1" applyAlignment="1">
      <alignment horizontal="right"/>
    </xf>
    <xf numFmtId="0" fontId="2" fillId="34" borderId="10" xfId="59" applyFont="1" applyFill="1" applyBorder="1" applyAlignment="1">
      <alignment horizontal="left"/>
      <protection/>
    </xf>
    <xf numFmtId="3" fontId="5" fillId="0" borderId="10" xfId="59" applyNumberFormat="1" applyFont="1" applyFill="1" applyBorder="1">
      <alignment/>
      <protection/>
    </xf>
    <xf numFmtId="3" fontId="5" fillId="0" borderId="11" xfId="59" applyNumberFormat="1" applyFont="1" applyFill="1" applyBorder="1">
      <alignment/>
      <protection/>
    </xf>
    <xf numFmtId="164" fontId="5" fillId="0" borderId="0" xfId="42" applyNumberFormat="1" applyFont="1" applyBorder="1" applyAlignment="1">
      <alignment horizontal="right"/>
    </xf>
    <xf numFmtId="0" fontId="2" fillId="0" borderId="15" xfId="59" applyFont="1" applyBorder="1" applyAlignment="1">
      <alignment horizontal="left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0" fontId="4" fillId="0" borderId="11" xfId="59" applyNumberFormat="1" applyFont="1" applyFill="1" applyBorder="1" applyAlignment="1">
      <alignment horizontal="center" vertical="center" wrapText="1"/>
      <protection/>
    </xf>
    <xf numFmtId="43" fontId="2" fillId="0" borderId="22" xfId="42" applyNumberFormat="1" applyFont="1" applyBorder="1" applyAlignment="1">
      <alignment wrapText="1"/>
    </xf>
    <xf numFmtId="2" fontId="2" fillId="0" borderId="23" xfId="0" applyNumberFormat="1" applyFont="1" applyBorder="1" applyAlignment="1">
      <alignment vertical="center" wrapText="1"/>
    </xf>
    <xf numFmtId="0" fontId="2" fillId="33" borderId="24" xfId="59" applyFont="1" applyFill="1" applyBorder="1" applyAlignment="1">
      <alignment horizontal="left"/>
      <protection/>
    </xf>
    <xf numFmtId="0" fontId="2" fillId="0" borderId="14" xfId="59" applyFont="1" applyBorder="1" applyAlignment="1">
      <alignment horizontal="left" indent="1"/>
      <protection/>
    </xf>
    <xf numFmtId="0" fontId="0" fillId="0" borderId="14" xfId="59" applyFont="1" applyBorder="1" applyAlignment="1">
      <alignment horizontal="left" indent="1"/>
      <protection/>
    </xf>
    <xf numFmtId="0" fontId="2" fillId="35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26" xfId="0" applyFont="1" applyFill="1" applyBorder="1" applyAlignment="1">
      <alignment horizontal="center" vertical="top"/>
    </xf>
    <xf numFmtId="43" fontId="2" fillId="35" borderId="27" xfId="45" applyFont="1" applyFill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43" fontId="0" fillId="0" borderId="0" xfId="45" applyFont="1" applyAlignment="1">
      <alignment/>
    </xf>
    <xf numFmtId="0" fontId="2" fillId="35" borderId="3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4" fontId="2" fillId="0" borderId="31" xfId="0" applyNumberFormat="1" applyFont="1" applyBorder="1" applyAlignment="1">
      <alignment vertical="center" wrapText="1"/>
    </xf>
    <xf numFmtId="14" fontId="2" fillId="0" borderId="32" xfId="0" applyNumberFormat="1" applyFont="1" applyBorder="1" applyAlignment="1">
      <alignment vertical="center" wrapText="1"/>
    </xf>
    <xf numFmtId="43" fontId="2" fillId="36" borderId="33" xfId="0" applyNumberFormat="1" applyFont="1" applyFill="1" applyBorder="1" applyAlignment="1">
      <alignment vertical="center"/>
    </xf>
    <xf numFmtId="0" fontId="2" fillId="36" borderId="33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36" borderId="12" xfId="0" applyFont="1" applyFill="1" applyBorder="1" applyAlignment="1">
      <alignment vertical="center"/>
    </xf>
    <xf numFmtId="171" fontId="2" fillId="35" borderId="34" xfId="45" applyNumberFormat="1" applyFont="1" applyFill="1" applyBorder="1" applyAlignment="1">
      <alignment/>
    </xf>
    <xf numFmtId="14" fontId="2" fillId="0" borderId="28" xfId="0" applyNumberFormat="1" applyFont="1" applyBorder="1" applyAlignment="1">
      <alignment/>
    </xf>
    <xf numFmtId="3" fontId="5" fillId="0" borderId="14" xfId="59" applyNumberFormat="1" applyFont="1" applyBorder="1">
      <alignment/>
      <protection/>
    </xf>
    <xf numFmtId="164" fontId="7" fillId="0" borderId="14" xfId="42" applyNumberFormat="1" applyFont="1" applyBorder="1" applyAlignment="1">
      <alignment horizontal="right"/>
    </xf>
    <xf numFmtId="164" fontId="7" fillId="0" borderId="15" xfId="42" applyNumberFormat="1" applyFont="1" applyBorder="1" applyAlignment="1">
      <alignment horizontal="right"/>
    </xf>
    <xf numFmtId="164" fontId="2" fillId="0" borderId="15" xfId="42" applyNumberFormat="1" applyFont="1" applyBorder="1" applyAlignment="1">
      <alignment horizontal="center" vertical="center" wrapText="1"/>
    </xf>
    <xf numFmtId="3" fontId="4" fillId="33" borderId="24" xfId="59" applyNumberFormat="1" applyFont="1" applyFill="1" applyBorder="1">
      <alignment/>
      <protection/>
    </xf>
    <xf numFmtId="164" fontId="2" fillId="0" borderId="11" xfId="42" applyNumberFormat="1" applyFont="1" applyBorder="1" applyAlignment="1">
      <alignment horizontal="center" vertical="center" wrapText="1"/>
    </xf>
    <xf numFmtId="164" fontId="2" fillId="33" borderId="12" xfId="42" applyNumberFormat="1" applyFont="1" applyFill="1" applyBorder="1" applyAlignment="1">
      <alignment horizontal="left"/>
    </xf>
    <xf numFmtId="164" fontId="0" fillId="0" borderId="10" xfId="42" applyNumberFormat="1" applyFont="1" applyBorder="1" applyAlignment="1">
      <alignment horizontal="left" indent="1"/>
    </xf>
    <xf numFmtId="164" fontId="7" fillId="0" borderId="10" xfId="42" applyNumberFormat="1" applyFont="1" applyBorder="1" applyAlignment="1">
      <alignment horizontal="left"/>
    </xf>
    <xf numFmtId="164" fontId="7" fillId="0" borderId="11" xfId="42" applyNumberFormat="1" applyFont="1" applyBorder="1" applyAlignment="1">
      <alignment horizontal="left"/>
    </xf>
    <xf numFmtId="43" fontId="2" fillId="0" borderId="23" xfId="42" applyNumberFormat="1" applyFont="1" applyBorder="1" applyAlignment="1">
      <alignment wrapText="1"/>
    </xf>
    <xf numFmtId="0" fontId="5" fillId="0" borderId="35" xfId="59" applyFont="1" applyBorder="1">
      <alignment/>
      <protection/>
    </xf>
    <xf numFmtId="43" fontId="2" fillId="0" borderId="32" xfId="45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3" fontId="2" fillId="35" borderId="36" xfId="42" applyNumberFormat="1" applyFont="1" applyFill="1" applyBorder="1" applyAlignment="1">
      <alignment/>
    </xf>
    <xf numFmtId="43" fontId="0" fillId="0" borderId="32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14" xfId="42" applyNumberFormat="1" applyFont="1" applyBorder="1" applyAlignment="1">
      <alignment/>
    </xf>
    <xf numFmtId="43" fontId="0" fillId="0" borderId="28" xfId="42" applyNumberFormat="1" applyFont="1" applyBorder="1" applyAlignment="1">
      <alignment/>
    </xf>
    <xf numFmtId="43" fontId="2" fillId="35" borderId="34" xfId="42" applyNumberFormat="1" applyFont="1" applyFill="1" applyBorder="1" applyAlignment="1">
      <alignment/>
    </xf>
    <xf numFmtId="43" fontId="0" fillId="35" borderId="34" xfId="42" applyNumberFormat="1" applyFont="1" applyFill="1" applyBorder="1" applyAlignment="1">
      <alignment horizontal="center" vertical="center"/>
    </xf>
    <xf numFmtId="43" fontId="0" fillId="35" borderId="34" xfId="42" applyNumberFormat="1" applyFont="1" applyFill="1" applyBorder="1" applyAlignment="1">
      <alignment/>
    </xf>
    <xf numFmtId="43" fontId="0" fillId="35" borderId="37" xfId="42" applyNumberFormat="1" applyFont="1" applyFill="1" applyBorder="1" applyAlignment="1">
      <alignment/>
    </xf>
    <xf numFmtId="43" fontId="0" fillId="0" borderId="38" xfId="42" applyNumberFormat="1" applyFont="1" applyBorder="1" applyAlignment="1">
      <alignment/>
    </xf>
    <xf numFmtId="43" fontId="0" fillId="0" borderId="23" xfId="42" applyNumberFormat="1" applyFont="1" applyBorder="1" applyAlignment="1">
      <alignment/>
    </xf>
    <xf numFmtId="43" fontId="0" fillId="0" borderId="15" xfId="42" applyNumberFormat="1" applyFont="1" applyBorder="1" applyAlignment="1">
      <alignment/>
    </xf>
    <xf numFmtId="43" fontId="0" fillId="0" borderId="29" xfId="42" applyNumberFormat="1" applyFont="1" applyBorder="1" applyAlignment="1">
      <alignment/>
    </xf>
    <xf numFmtId="43" fontId="0" fillId="0" borderId="34" xfId="42" applyNumberFormat="1" applyFont="1" applyFill="1" applyBorder="1" applyAlignment="1">
      <alignment/>
    </xf>
    <xf numFmtId="43" fontId="2" fillId="36" borderId="39" xfId="45" applyFont="1" applyFill="1" applyBorder="1" applyAlignment="1">
      <alignment vertical="center"/>
    </xf>
    <xf numFmtId="0" fontId="4" fillId="0" borderId="20" xfId="59" applyNumberFormat="1" applyFont="1" applyBorder="1" applyAlignment="1">
      <alignment horizontal="center" wrapText="1"/>
      <protection/>
    </xf>
    <xf numFmtId="3" fontId="5" fillId="0" borderId="20" xfId="62" applyNumberFormat="1" applyFont="1" applyFill="1" applyBorder="1" applyAlignment="1">
      <alignment horizontal="right"/>
    </xf>
    <xf numFmtId="0" fontId="2" fillId="0" borderId="15" xfId="59" applyFont="1" applyBorder="1" applyAlignment="1">
      <alignment horizontal="center" vertical="center" wrapText="1"/>
      <protection/>
    </xf>
    <xf numFmtId="174" fontId="4" fillId="34" borderId="19" xfId="59" applyNumberFormat="1" applyFont="1" applyFill="1" applyBorder="1" applyAlignment="1" quotePrefix="1">
      <alignment horizontal="center" vertical="center" wrapText="1"/>
      <protection/>
    </xf>
    <xf numFmtId="43" fontId="2" fillId="0" borderId="40" xfId="42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4" fillId="33" borderId="10" xfId="59" applyNumberFormat="1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59" applyNumberFormat="1" applyFont="1" applyFill="1" applyBorder="1" applyAlignment="1">
      <alignment horizontal="left" vertical="center" wrapText="1"/>
      <protection/>
    </xf>
    <xf numFmtId="0" fontId="4" fillId="0" borderId="0" xfId="59" applyNumberFormat="1" applyFont="1" applyBorder="1" applyAlignment="1">
      <alignment horizontal="left" wrapText="1"/>
      <protection/>
    </xf>
    <xf numFmtId="0" fontId="11" fillId="0" borderId="14" xfId="59" applyFont="1" applyBorder="1" applyAlignment="1">
      <alignment horizontal="left"/>
      <protection/>
    </xf>
    <xf numFmtId="0" fontId="11" fillId="7" borderId="0" xfId="0" applyFont="1" applyFill="1" applyAlignment="1">
      <alignment/>
    </xf>
    <xf numFmtId="3" fontId="5" fillId="7" borderId="10" xfId="59" applyNumberFormat="1" applyFont="1" applyFill="1" applyBorder="1">
      <alignment/>
      <protection/>
    </xf>
    <xf numFmtId="174" fontId="5" fillId="7" borderId="18" xfId="59" applyNumberFormat="1" applyFont="1" applyFill="1" applyBorder="1">
      <alignment/>
      <protection/>
    </xf>
    <xf numFmtId="43" fontId="2" fillId="7" borderId="35" xfId="42" applyNumberFormat="1" applyFont="1" applyFill="1" applyBorder="1" applyAlignment="1">
      <alignment wrapText="1"/>
    </xf>
    <xf numFmtId="0" fontId="11" fillId="2" borderId="0" xfId="0" applyFont="1" applyFill="1" applyAlignment="1">
      <alignment/>
    </xf>
    <xf numFmtId="3" fontId="5" fillId="2" borderId="10" xfId="59" applyNumberFormat="1" applyFont="1" applyFill="1" applyBorder="1">
      <alignment/>
      <protection/>
    </xf>
    <xf numFmtId="174" fontId="5" fillId="2" borderId="18" xfId="59" applyNumberFormat="1" applyFont="1" applyFill="1" applyBorder="1">
      <alignment/>
      <protection/>
    </xf>
    <xf numFmtId="0" fontId="5" fillId="2" borderId="35" xfId="59" applyFont="1" applyFill="1" applyBorder="1">
      <alignment/>
      <protection/>
    </xf>
    <xf numFmtId="0" fontId="11" fillId="4" borderId="0" xfId="0" applyFont="1" applyFill="1" applyAlignment="1">
      <alignment/>
    </xf>
    <xf numFmtId="3" fontId="5" fillId="4" borderId="10" xfId="59" applyNumberFormat="1" applyFont="1" applyFill="1" applyBorder="1">
      <alignment/>
      <protection/>
    </xf>
    <xf numFmtId="174" fontId="5" fillId="4" borderId="18" xfId="59" applyNumberFormat="1" applyFont="1" applyFill="1" applyBorder="1">
      <alignment/>
      <protection/>
    </xf>
    <xf numFmtId="0" fontId="5" fillId="4" borderId="35" xfId="59" applyFont="1" applyFill="1" applyBorder="1">
      <alignment/>
      <protection/>
    </xf>
    <xf numFmtId="0" fontId="11" fillId="4" borderId="0" xfId="0" applyFont="1" applyFill="1" applyAlignment="1">
      <alignment wrapText="1"/>
    </xf>
    <xf numFmtId="0" fontId="11" fillId="3" borderId="14" xfId="59" applyFont="1" applyFill="1" applyBorder="1" applyAlignment="1">
      <alignment horizontal="left"/>
      <protection/>
    </xf>
    <xf numFmtId="3" fontId="5" fillId="3" borderId="10" xfId="59" applyNumberFormat="1" applyFont="1" applyFill="1" applyBorder="1">
      <alignment/>
      <protection/>
    </xf>
    <xf numFmtId="174" fontId="5" fillId="3" borderId="18" xfId="59" applyNumberFormat="1" applyFont="1" applyFill="1" applyBorder="1">
      <alignment/>
      <protection/>
    </xf>
    <xf numFmtId="0" fontId="5" fillId="3" borderId="35" xfId="59" applyFont="1" applyFill="1" applyBorder="1">
      <alignment/>
      <protection/>
    </xf>
    <xf numFmtId="0" fontId="11" fillId="3" borderId="0" xfId="0" applyFont="1" applyFill="1" applyAlignment="1">
      <alignment/>
    </xf>
    <xf numFmtId="43" fontId="2" fillId="3" borderId="35" xfId="42" applyNumberFormat="1" applyFont="1" applyFill="1" applyBorder="1" applyAlignment="1">
      <alignment wrapText="1"/>
    </xf>
    <xf numFmtId="43" fontId="2" fillId="3" borderId="35" xfId="42" applyNumberFormat="1" applyFont="1" applyFill="1" applyBorder="1" applyAlignment="1">
      <alignment/>
    </xf>
    <xf numFmtId="0" fontId="11" fillId="3" borderId="0" xfId="0" applyFont="1" applyFill="1" applyAlignment="1">
      <alignment wrapText="1"/>
    </xf>
    <xf numFmtId="3" fontId="5" fillId="3" borderId="10" xfId="59" applyNumberFormat="1" applyFont="1" applyFill="1" applyBorder="1" applyAlignment="1">
      <alignment/>
      <protection/>
    </xf>
    <xf numFmtId="0" fontId="52" fillId="3" borderId="0" xfId="0" applyFont="1" applyFill="1" applyAlignment="1">
      <alignment wrapText="1"/>
    </xf>
    <xf numFmtId="3" fontId="5" fillId="4" borderId="10" xfId="59" applyNumberFormat="1" applyFont="1" applyFill="1" applyBorder="1" applyAlignment="1">
      <alignment vertical="top"/>
      <protection/>
    </xf>
    <xf numFmtId="3" fontId="53" fillId="7" borderId="10" xfId="59" applyNumberFormat="1" applyFont="1" applyFill="1" applyBorder="1">
      <alignment/>
      <protection/>
    </xf>
    <xf numFmtId="3" fontId="53" fillId="0" borderId="10" xfId="59" applyNumberFormat="1" applyFont="1" applyBorder="1">
      <alignment/>
      <protection/>
    </xf>
    <xf numFmtId="3" fontId="53" fillId="4" borderId="10" xfId="59" applyNumberFormat="1" applyFont="1" applyFill="1" applyBorder="1">
      <alignment/>
      <protection/>
    </xf>
    <xf numFmtId="3" fontId="53" fillId="3" borderId="10" xfId="59" applyNumberFormat="1" applyFont="1" applyFill="1" applyBorder="1">
      <alignment/>
      <protection/>
    </xf>
    <xf numFmtId="43" fontId="54" fillId="0" borderId="0" xfId="42" applyFont="1" applyBorder="1" applyAlignment="1">
      <alignment vertical="top" wrapText="1"/>
    </xf>
    <xf numFmtId="6" fontId="5" fillId="0" borderId="0" xfId="59" applyNumberFormat="1" applyFont="1" applyBorder="1">
      <alignment/>
      <protection/>
    </xf>
    <xf numFmtId="0" fontId="12" fillId="0" borderId="0" xfId="0" applyFont="1" applyAlignment="1">
      <alignment/>
    </xf>
    <xf numFmtId="43" fontId="54" fillId="35" borderId="34" xfId="42" applyNumberFormat="1" applyFont="1" applyFill="1" applyBorder="1" applyAlignment="1">
      <alignment/>
    </xf>
    <xf numFmtId="3" fontId="55" fillId="3" borderId="10" xfId="59" applyNumberFormat="1" applyFont="1" applyFill="1" applyBorder="1">
      <alignment/>
      <protection/>
    </xf>
    <xf numFmtId="14" fontId="2" fillId="0" borderId="41" xfId="0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Proposed Budget 2011-1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2.28125" style="0" customWidth="1"/>
    <col min="2" max="2" width="16.00390625" style="0" customWidth="1"/>
    <col min="3" max="3" width="12.28125" style="0" customWidth="1"/>
    <col min="4" max="4" width="12.8515625" style="0" customWidth="1"/>
    <col min="5" max="5" width="11.8515625" style="0" customWidth="1"/>
    <col min="6" max="9" width="12.140625" style="0" customWidth="1"/>
  </cols>
  <sheetData>
    <row r="1" spans="1:9" s="53" customFormat="1" ht="33.75" customHeight="1">
      <c r="A1" s="52"/>
      <c r="B1" s="157" t="s">
        <v>12</v>
      </c>
      <c r="C1" s="66"/>
      <c r="D1" s="155"/>
      <c r="E1" s="155"/>
      <c r="F1" s="156"/>
      <c r="G1" s="159"/>
      <c r="H1" s="160"/>
      <c r="I1" s="161"/>
    </row>
    <row r="2" spans="1:9" s="53" customFormat="1" ht="21" customHeight="1">
      <c r="A2" s="62"/>
      <c r="B2" s="158"/>
      <c r="C2" s="67"/>
      <c r="D2" s="64"/>
      <c r="E2" s="63"/>
      <c r="F2" s="65"/>
      <c r="G2" s="76"/>
      <c r="H2" s="72"/>
      <c r="I2" s="73"/>
    </row>
    <row r="3" spans="1:12" s="56" customFormat="1" ht="28.5" customHeight="1" thickBot="1">
      <c r="A3" s="54" t="s">
        <v>10</v>
      </c>
      <c r="B3" s="55">
        <f>SUM(B5:B10)</f>
        <v>10814.21</v>
      </c>
      <c r="C3" s="108"/>
      <c r="D3" s="68"/>
      <c r="E3" s="69"/>
      <c r="F3" s="70"/>
      <c r="G3" s="74"/>
      <c r="H3" s="70"/>
      <c r="I3" s="70"/>
      <c r="L3" s="57"/>
    </row>
    <row r="4" spans="1:12" s="56" customFormat="1" ht="16.5" customHeight="1" thickTop="1">
      <c r="A4" s="71" t="s">
        <v>15</v>
      </c>
      <c r="B4" s="75"/>
      <c r="C4" s="89"/>
      <c r="D4" s="90"/>
      <c r="E4" s="91"/>
      <c r="F4" s="92"/>
      <c r="G4" s="93"/>
      <c r="H4" s="91"/>
      <c r="I4" s="92"/>
      <c r="L4" s="57"/>
    </row>
    <row r="5" spans="1:9" ht="20.25" customHeight="1">
      <c r="A5" s="59" t="s">
        <v>25</v>
      </c>
      <c r="B5" s="94">
        <v>5326.28</v>
      </c>
      <c r="C5" s="95"/>
      <c r="D5" s="96"/>
      <c r="E5" s="96"/>
      <c r="F5" s="97"/>
      <c r="G5" s="98"/>
      <c r="H5" s="96"/>
      <c r="I5" s="97"/>
    </row>
    <row r="6" spans="1:9" ht="20.25" customHeight="1">
      <c r="A6" s="59" t="s">
        <v>79</v>
      </c>
      <c r="B6" s="153">
        <v>363.8</v>
      </c>
      <c r="C6" s="95"/>
      <c r="D6" s="107"/>
      <c r="E6" s="96"/>
      <c r="F6" s="97"/>
      <c r="G6" s="98"/>
      <c r="H6" s="96"/>
      <c r="I6" s="97"/>
    </row>
    <row r="7" spans="1:9" ht="20.25" customHeight="1">
      <c r="A7" s="59"/>
      <c r="B7" s="99">
        <f>SUM(C7:F7)</f>
        <v>0</v>
      </c>
      <c r="C7" s="95"/>
      <c r="D7" s="96"/>
      <c r="E7" s="96"/>
      <c r="F7" s="97"/>
      <c r="G7" s="98"/>
      <c r="H7" s="96"/>
      <c r="I7" s="97"/>
    </row>
    <row r="8" spans="1:9" ht="20.25" customHeight="1">
      <c r="A8" s="59"/>
      <c r="B8" s="99">
        <f>SUM(C8:F8)</f>
        <v>0</v>
      </c>
      <c r="C8" s="95"/>
      <c r="D8" s="96"/>
      <c r="E8" s="96"/>
      <c r="F8" s="97"/>
      <c r="G8" s="98"/>
      <c r="H8" s="96"/>
      <c r="I8" s="97"/>
    </row>
    <row r="9" spans="1:9" ht="20.25" customHeight="1">
      <c r="A9" s="58"/>
      <c r="B9" s="100"/>
      <c r="C9" s="95"/>
      <c r="D9" s="96"/>
      <c r="E9" s="96"/>
      <c r="F9" s="97"/>
      <c r="G9" s="98"/>
      <c r="H9" s="96"/>
      <c r="I9" s="97"/>
    </row>
    <row r="10" spans="1:9" ht="20.25" customHeight="1">
      <c r="A10" s="71" t="s">
        <v>14</v>
      </c>
      <c r="B10" s="99">
        <v>5124.13</v>
      </c>
      <c r="C10" s="95"/>
      <c r="D10" s="96"/>
      <c r="E10" s="96"/>
      <c r="F10" s="97"/>
      <c r="G10" s="98"/>
      <c r="H10" s="96"/>
      <c r="I10" s="97"/>
    </row>
    <row r="11" spans="1:9" ht="20.25" customHeight="1">
      <c r="A11" s="58"/>
      <c r="B11" s="101"/>
      <c r="C11" s="95"/>
      <c r="D11" s="96"/>
      <c r="E11" s="96"/>
      <c r="F11" s="97"/>
      <c r="G11" s="98"/>
      <c r="H11" s="96"/>
      <c r="I11" s="97"/>
    </row>
    <row r="12" spans="1:9" ht="20.25" customHeight="1">
      <c r="A12" s="58"/>
      <c r="B12" s="101"/>
      <c r="C12" s="95"/>
      <c r="D12" s="96"/>
      <c r="E12" s="96"/>
      <c r="F12" s="97"/>
      <c r="G12" s="98"/>
      <c r="H12" s="96"/>
      <c r="I12" s="97"/>
    </row>
    <row r="13" spans="1:9" ht="20.25" customHeight="1">
      <c r="A13" s="58"/>
      <c r="B13" s="101"/>
      <c r="C13" s="95"/>
      <c r="D13" s="96"/>
      <c r="E13" s="96"/>
      <c r="F13" s="97"/>
      <c r="G13" s="98"/>
      <c r="H13" s="96"/>
      <c r="I13" s="97"/>
    </row>
    <row r="14" spans="1:9" ht="20.25" customHeight="1" thickBot="1">
      <c r="A14" s="60"/>
      <c r="B14" s="102"/>
      <c r="C14" s="103"/>
      <c r="D14" s="104"/>
      <c r="E14" s="104"/>
      <c r="F14" s="105"/>
      <c r="G14" s="106"/>
      <c r="H14" s="104"/>
      <c r="I14" s="105"/>
    </row>
    <row r="15" spans="2:3" ht="20.25" customHeight="1">
      <c r="B15" s="61"/>
      <c r="C15" s="61"/>
    </row>
    <row r="16" spans="2:3" ht="20.25" customHeight="1">
      <c r="B16" s="61"/>
      <c r="C16" s="61"/>
    </row>
    <row r="17" spans="2:3" ht="20.25" customHeight="1">
      <c r="B17" s="61"/>
      <c r="C17" s="61"/>
    </row>
    <row r="18" spans="2:3" ht="20.25" customHeight="1">
      <c r="B18" s="61"/>
      <c r="C18" s="61"/>
    </row>
    <row r="19" spans="2:3" ht="20.25" customHeight="1">
      <c r="B19" s="61"/>
      <c r="C19" s="61"/>
    </row>
    <row r="20" spans="2:3" ht="20.25" customHeight="1">
      <c r="B20" s="61"/>
      <c r="C20" s="61"/>
    </row>
    <row r="21" spans="2:3" ht="20.25" customHeight="1">
      <c r="B21" s="61"/>
      <c r="C21" s="61"/>
    </row>
    <row r="22" spans="2:3" ht="12.75">
      <c r="B22" s="61"/>
      <c r="C22" s="61"/>
    </row>
    <row r="23" spans="2:3" ht="12.75">
      <c r="B23" s="61"/>
      <c r="C23" s="61"/>
    </row>
    <row r="24" spans="2:3" ht="12.75">
      <c r="B24" s="61"/>
      <c r="C24" s="61"/>
    </row>
  </sheetData>
  <sheetProtection/>
  <mergeCells count="3">
    <mergeCell ref="D1:F1"/>
    <mergeCell ref="B1:B2"/>
    <mergeCell ref="G1:I1"/>
  </mergeCells>
  <printOptions gridLines="1" horizontalCentered="1"/>
  <pageMargins left="0.7086614173228347" right="0.7086614173228347" top="0.984251968503937" bottom="0.7480314960629921" header="0.31496062992125984" footer="0.31496062992125984"/>
  <pageSetup horizontalDpi="360" verticalDpi="360" orientation="portrait" paperSize="9" r:id="rId1"/>
  <headerFooter>
    <oddHeader>&amp;C&amp;"Arial,Bold"&amp;12&amp;A</oddHeader>
    <oddFooter>&amp;CPrinted on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Zeros="0" zoomScalePageLayoutView="0" workbookViewId="0" topLeftCell="A1">
      <pane ySplit="2" topLeftCell="A22" activePane="bottomLeft" state="frozen"/>
      <selection pane="topLeft" activeCell="A1" sqref="A1"/>
      <selection pane="bottomLeft" activeCell="F31" sqref="F31"/>
    </sheetView>
  </sheetViews>
  <sheetFormatPr defaultColWidth="10.28125" defaultRowHeight="12.75"/>
  <cols>
    <col min="1" max="1" width="33.7109375" style="16" customWidth="1"/>
    <col min="2" max="2" width="14.28125" style="78" customWidth="1"/>
    <col min="3" max="3" width="10.7109375" style="16" customWidth="1"/>
    <col min="4" max="4" width="10.7109375" style="7" customWidth="1"/>
    <col min="5" max="5" width="10.7109375" style="41" customWidth="1"/>
    <col min="6" max="6" width="10.7109375" style="7" customWidth="1"/>
    <col min="7" max="7" width="10.7109375" style="34" customWidth="1"/>
    <col min="8" max="8" width="10.7109375" style="88" customWidth="1"/>
    <col min="9" max="9" width="0.85546875" style="1" customWidth="1"/>
    <col min="10" max="10" width="39.57421875" style="1" customWidth="1"/>
    <col min="11" max="11" width="51.28125" style="2" customWidth="1"/>
    <col min="12" max="12" width="10.28125" style="1" customWidth="1"/>
    <col min="13" max="13" width="9.140625" style="0" customWidth="1"/>
    <col min="14" max="14" width="15.140625" style="2" bestFit="1" customWidth="1"/>
    <col min="15" max="15" width="5.8515625" style="2" customWidth="1"/>
    <col min="16" max="16384" width="10.28125" style="2" customWidth="1"/>
  </cols>
  <sheetData>
    <row r="1" spans="1:12" ht="86.25" customHeight="1" thickBot="1">
      <c r="A1" s="44"/>
      <c r="B1" s="80" t="s">
        <v>73</v>
      </c>
      <c r="C1" s="111" t="s">
        <v>74</v>
      </c>
      <c r="D1" s="45" t="s">
        <v>75</v>
      </c>
      <c r="E1" s="46" t="s">
        <v>77</v>
      </c>
      <c r="F1" s="45" t="s">
        <v>85</v>
      </c>
      <c r="G1" s="112" t="s">
        <v>5</v>
      </c>
      <c r="H1" s="113" t="s">
        <v>13</v>
      </c>
      <c r="I1" s="87"/>
      <c r="J1" s="48" t="s">
        <v>6</v>
      </c>
      <c r="K1" s="18"/>
      <c r="L1" s="3"/>
    </row>
    <row r="2" spans="1:12" ht="25.5" customHeight="1" thickBot="1">
      <c r="A2" s="49" t="s">
        <v>7</v>
      </c>
      <c r="B2" s="8">
        <f>SUM(B3:B85)</f>
        <v>32158</v>
      </c>
      <c r="C2" s="8"/>
      <c r="D2" s="8">
        <f>SUM(D3:D85)</f>
        <v>16314.730000000001</v>
      </c>
      <c r="E2" s="8">
        <f>SUM(E3:E85)</f>
        <v>27015</v>
      </c>
      <c r="F2" s="28">
        <f>SUM(F3:F85)</f>
        <v>20901</v>
      </c>
      <c r="G2" s="31"/>
      <c r="H2" s="31"/>
      <c r="I2" s="19"/>
      <c r="J2" s="17"/>
      <c r="K2" s="19"/>
      <c r="L2" s="17"/>
    </row>
    <row r="3" spans="1:12" ht="15" thickTop="1">
      <c r="A3" s="122" t="s">
        <v>26</v>
      </c>
      <c r="B3" s="123">
        <v>3535</v>
      </c>
      <c r="C3" s="146">
        <v>3840</v>
      </c>
      <c r="D3" s="123">
        <v>1708.06</v>
      </c>
      <c r="E3" s="123">
        <v>3840</v>
      </c>
      <c r="F3" s="146">
        <v>4729</v>
      </c>
      <c r="G3" s="124"/>
      <c r="H3" s="125"/>
      <c r="I3" s="18"/>
      <c r="J3" s="3"/>
      <c r="K3" s="18"/>
      <c r="L3" s="3"/>
    </row>
    <row r="4" spans="1:12" ht="14.25">
      <c r="A4" s="122" t="s">
        <v>27</v>
      </c>
      <c r="B4" s="123">
        <v>2481</v>
      </c>
      <c r="C4" s="123">
        <v>2080</v>
      </c>
      <c r="D4" s="123">
        <v>1350.02</v>
      </c>
      <c r="E4" s="123">
        <v>2700</v>
      </c>
      <c r="F4" s="123"/>
      <c r="G4" s="124"/>
      <c r="H4" s="125"/>
      <c r="I4" s="18"/>
      <c r="J4" s="3">
        <v>2700</v>
      </c>
      <c r="K4" s="18"/>
      <c r="L4" s="3"/>
    </row>
    <row r="5" spans="1:12" ht="14.25">
      <c r="A5" s="122" t="s">
        <v>67</v>
      </c>
      <c r="B5" s="123">
        <v>1449</v>
      </c>
      <c r="C5" s="123">
        <v>1390</v>
      </c>
      <c r="D5" s="123">
        <v>446.6</v>
      </c>
      <c r="E5" s="123">
        <v>1390</v>
      </c>
      <c r="F5" s="123">
        <v>1182</v>
      </c>
      <c r="G5" s="124"/>
      <c r="H5" s="125"/>
      <c r="I5" s="18"/>
      <c r="J5" s="3"/>
      <c r="K5" s="18"/>
      <c r="L5" s="3"/>
    </row>
    <row r="6" spans="1:13" ht="14.25">
      <c r="A6" s="139" t="s">
        <v>53</v>
      </c>
      <c r="B6" s="136">
        <v>33</v>
      </c>
      <c r="C6" s="136">
        <v>75</v>
      </c>
      <c r="D6" s="136">
        <v>75</v>
      </c>
      <c r="E6" s="136">
        <v>75</v>
      </c>
      <c r="F6" s="136">
        <v>100</v>
      </c>
      <c r="G6" s="137">
        <f aca="true" t="shared" si="0" ref="G6:G39">F6-C6</f>
        <v>25</v>
      </c>
      <c r="H6" s="140"/>
      <c r="I6" s="18"/>
      <c r="J6" s="3"/>
      <c r="K6" s="18"/>
      <c r="L6" s="3"/>
      <c r="M6" s="23"/>
    </row>
    <row r="7" spans="1:13" ht="14.25">
      <c r="A7" s="139" t="s">
        <v>54</v>
      </c>
      <c r="B7" s="136">
        <v>70</v>
      </c>
      <c r="C7" s="149">
        <v>200</v>
      </c>
      <c r="D7" s="136">
        <v>492</v>
      </c>
      <c r="E7" s="136">
        <v>492</v>
      </c>
      <c r="F7" s="154">
        <v>500</v>
      </c>
      <c r="G7" s="137">
        <f t="shared" si="0"/>
        <v>300</v>
      </c>
      <c r="H7" s="140"/>
      <c r="I7" s="18"/>
      <c r="J7" s="3"/>
      <c r="K7" s="18"/>
      <c r="L7" s="3"/>
      <c r="M7" s="23"/>
    </row>
    <row r="8" spans="1:13" ht="14.25">
      <c r="A8" s="139" t="s">
        <v>55</v>
      </c>
      <c r="B8" s="136">
        <v>184</v>
      </c>
      <c r="C8" s="136">
        <v>190</v>
      </c>
      <c r="D8" s="136">
        <v>100.5</v>
      </c>
      <c r="E8" s="136">
        <v>200</v>
      </c>
      <c r="F8" s="136">
        <v>200</v>
      </c>
      <c r="G8" s="137">
        <f t="shared" si="0"/>
        <v>10</v>
      </c>
      <c r="H8" s="140"/>
      <c r="I8" s="18"/>
      <c r="J8" s="20"/>
      <c r="K8" s="18"/>
      <c r="L8" s="20"/>
      <c r="M8" s="23"/>
    </row>
    <row r="9" spans="1:13" ht="12" customHeight="1">
      <c r="A9" s="139" t="s">
        <v>56</v>
      </c>
      <c r="B9" s="136">
        <v>64</v>
      </c>
      <c r="C9" s="136">
        <v>60</v>
      </c>
      <c r="D9" s="136">
        <v>35.49</v>
      </c>
      <c r="E9" s="136">
        <v>60</v>
      </c>
      <c r="F9" s="136">
        <v>60</v>
      </c>
      <c r="G9" s="137">
        <f t="shared" si="0"/>
        <v>0</v>
      </c>
      <c r="H9" s="141"/>
      <c r="I9" s="21"/>
      <c r="J9" s="22"/>
      <c r="K9" s="21"/>
      <c r="L9" s="22"/>
      <c r="M9" s="23"/>
    </row>
    <row r="10" spans="1:13" ht="27" customHeight="1">
      <c r="A10" s="142" t="s">
        <v>58</v>
      </c>
      <c r="B10" s="136">
        <v>658</v>
      </c>
      <c r="C10" s="136">
        <v>450</v>
      </c>
      <c r="D10" s="143"/>
      <c r="E10" s="136">
        <v>500</v>
      </c>
      <c r="F10" s="136">
        <v>600</v>
      </c>
      <c r="G10" s="137">
        <f t="shared" si="0"/>
        <v>150</v>
      </c>
      <c r="H10" s="141"/>
      <c r="I10" s="21"/>
      <c r="J10" s="22" t="s">
        <v>80</v>
      </c>
      <c r="K10" s="21"/>
      <c r="L10" s="22"/>
      <c r="M10" s="23"/>
    </row>
    <row r="11" spans="1:8" ht="12" customHeight="1">
      <c r="A11" s="139" t="s">
        <v>57</v>
      </c>
      <c r="B11" s="136">
        <v>1218</v>
      </c>
      <c r="C11" s="136">
        <v>1250</v>
      </c>
      <c r="D11" s="136"/>
      <c r="E11" s="136">
        <v>1250</v>
      </c>
      <c r="F11" s="136">
        <v>1500</v>
      </c>
      <c r="G11" s="137">
        <f>F11-C11</f>
        <v>250</v>
      </c>
      <c r="H11" s="138"/>
    </row>
    <row r="12" spans="1:8" ht="14.25">
      <c r="A12" s="142" t="s">
        <v>59</v>
      </c>
      <c r="B12" s="136">
        <v>593</v>
      </c>
      <c r="C12" s="136">
        <v>650</v>
      </c>
      <c r="D12" s="136">
        <v>636.32</v>
      </c>
      <c r="E12" s="136">
        <v>636</v>
      </c>
      <c r="F12" s="136">
        <v>800</v>
      </c>
      <c r="G12" s="137">
        <f t="shared" si="0"/>
        <v>150</v>
      </c>
      <c r="H12" s="138"/>
    </row>
    <row r="13" spans="1:8" ht="14.25">
      <c r="A13" s="139" t="s">
        <v>60</v>
      </c>
      <c r="B13" s="136">
        <v>240</v>
      </c>
      <c r="C13" s="136">
        <v>250</v>
      </c>
      <c r="D13" s="136">
        <v>240</v>
      </c>
      <c r="E13" s="136">
        <v>240</v>
      </c>
      <c r="F13" s="136">
        <v>250</v>
      </c>
      <c r="G13" s="137">
        <f t="shared" si="0"/>
        <v>0</v>
      </c>
      <c r="H13" s="138"/>
    </row>
    <row r="14" spans="1:8" ht="14.25">
      <c r="A14" s="139" t="s">
        <v>61</v>
      </c>
      <c r="B14" s="136">
        <v>50</v>
      </c>
      <c r="C14" s="136">
        <v>50</v>
      </c>
      <c r="D14" s="136"/>
      <c r="E14" s="136"/>
      <c r="F14" s="136"/>
      <c r="G14" s="137">
        <f t="shared" si="0"/>
        <v>-50</v>
      </c>
      <c r="H14" s="138"/>
    </row>
    <row r="15" spans="1:8" ht="14.25">
      <c r="A15" s="139" t="s">
        <v>62</v>
      </c>
      <c r="B15" s="136">
        <v>110</v>
      </c>
      <c r="C15" s="136">
        <v>220</v>
      </c>
      <c r="D15" s="136">
        <v>120</v>
      </c>
      <c r="E15" s="136">
        <v>220</v>
      </c>
      <c r="F15" s="136">
        <v>360</v>
      </c>
      <c r="G15" s="137">
        <f t="shared" si="0"/>
        <v>140</v>
      </c>
      <c r="H15" s="138"/>
    </row>
    <row r="16" spans="1:8" ht="14.25">
      <c r="A16" s="139" t="s">
        <v>63</v>
      </c>
      <c r="B16" s="136"/>
      <c r="C16" s="136">
        <v>500</v>
      </c>
      <c r="D16" s="136"/>
      <c r="E16" s="136"/>
      <c r="F16" s="136">
        <v>1000</v>
      </c>
      <c r="G16" s="137">
        <f t="shared" si="0"/>
        <v>500</v>
      </c>
      <c r="H16" s="138"/>
    </row>
    <row r="17" spans="1:8" ht="14.25">
      <c r="A17" s="139" t="s">
        <v>64</v>
      </c>
      <c r="B17" s="136">
        <v>150</v>
      </c>
      <c r="C17" s="136">
        <v>86</v>
      </c>
      <c r="D17" s="136">
        <v>150</v>
      </c>
      <c r="E17" s="136">
        <v>150</v>
      </c>
      <c r="F17" s="136">
        <v>150</v>
      </c>
      <c r="G17" s="137">
        <f t="shared" si="0"/>
        <v>64</v>
      </c>
      <c r="H17" s="138"/>
    </row>
    <row r="18" spans="1:8" ht="14.25">
      <c r="A18" s="139" t="s">
        <v>65</v>
      </c>
      <c r="B18" s="136"/>
      <c r="C18" s="136">
        <v>50</v>
      </c>
      <c r="D18" s="136"/>
      <c r="E18" s="136"/>
      <c r="F18" s="136">
        <v>50</v>
      </c>
      <c r="G18" s="137">
        <f t="shared" si="0"/>
        <v>0</v>
      </c>
      <c r="H18" s="138"/>
    </row>
    <row r="19" spans="1:13" ht="28.5">
      <c r="A19" s="144" t="s">
        <v>66</v>
      </c>
      <c r="B19" s="136">
        <v>474</v>
      </c>
      <c r="C19" s="136">
        <v>100</v>
      </c>
      <c r="D19" s="136">
        <v>29.5</v>
      </c>
      <c r="E19" s="136">
        <v>130</v>
      </c>
      <c r="F19" s="136">
        <v>250</v>
      </c>
      <c r="G19" s="137">
        <f>F19-C19</f>
        <v>150</v>
      </c>
      <c r="H19" s="138"/>
      <c r="M19" s="26"/>
    </row>
    <row r="20" spans="1:13" ht="14.25">
      <c r="A20" s="144" t="s">
        <v>69</v>
      </c>
      <c r="B20" s="136"/>
      <c r="C20" s="136">
        <v>200</v>
      </c>
      <c r="D20" s="136"/>
      <c r="E20" s="136"/>
      <c r="F20" s="136"/>
      <c r="G20" s="137"/>
      <c r="H20" s="138"/>
      <c r="M20" s="26"/>
    </row>
    <row r="21" spans="1:13" ht="14.25">
      <c r="A21" s="144" t="s">
        <v>70</v>
      </c>
      <c r="B21" s="136"/>
      <c r="C21" s="136">
        <v>250</v>
      </c>
      <c r="D21" s="136"/>
      <c r="E21" s="136"/>
      <c r="F21" s="136"/>
      <c r="G21" s="137"/>
      <c r="H21" s="138"/>
      <c r="M21" s="26"/>
    </row>
    <row r="22" spans="1:13" ht="14.25">
      <c r="A22" s="144" t="s">
        <v>46</v>
      </c>
      <c r="B22" s="136">
        <v>345</v>
      </c>
      <c r="C22" s="136"/>
      <c r="D22" s="136">
        <v>626.8</v>
      </c>
      <c r="E22" s="136"/>
      <c r="F22" s="136">
        <v>100</v>
      </c>
      <c r="G22" s="137"/>
      <c r="H22" s="138"/>
      <c r="M22" s="26"/>
    </row>
    <row r="23" spans="1:10" ht="14.25">
      <c r="A23" s="126" t="s">
        <v>29</v>
      </c>
      <c r="B23" s="127">
        <v>558</v>
      </c>
      <c r="C23" s="127">
        <v>700</v>
      </c>
      <c r="D23" s="127">
        <v>246</v>
      </c>
      <c r="E23" s="127">
        <v>500</v>
      </c>
      <c r="F23" s="127"/>
      <c r="G23" s="128">
        <f t="shared" si="0"/>
        <v>-700</v>
      </c>
      <c r="H23" s="129"/>
      <c r="J23" s="151" t="s">
        <v>82</v>
      </c>
    </row>
    <row r="24" spans="1:10" ht="14.25">
      <c r="A24" s="126" t="s">
        <v>28</v>
      </c>
      <c r="B24" s="127">
        <v>320</v>
      </c>
      <c r="C24" s="127">
        <v>500</v>
      </c>
      <c r="D24" s="127"/>
      <c r="E24" s="127">
        <v>300</v>
      </c>
      <c r="F24" s="127"/>
      <c r="G24" s="128">
        <f t="shared" si="0"/>
        <v>-500</v>
      </c>
      <c r="H24" s="129"/>
      <c r="J24" s="151">
        <v>500</v>
      </c>
    </row>
    <row r="25" spans="1:10" ht="14.25">
      <c r="A25" s="126" t="s">
        <v>50</v>
      </c>
      <c r="B25" s="127">
        <v>660</v>
      </c>
      <c r="C25" s="127">
        <v>700</v>
      </c>
      <c r="D25" s="127">
        <v>521</v>
      </c>
      <c r="E25" s="127"/>
      <c r="F25" s="127"/>
      <c r="G25" s="128">
        <f t="shared" si="0"/>
        <v>-700</v>
      </c>
      <c r="H25" s="129"/>
      <c r="J25" s="151">
        <v>800</v>
      </c>
    </row>
    <row r="26" spans="1:10" ht="14.25">
      <c r="A26" s="126" t="s">
        <v>51</v>
      </c>
      <c r="B26" s="127">
        <v>60</v>
      </c>
      <c r="C26" s="127">
        <v>60</v>
      </c>
      <c r="D26" s="127"/>
      <c r="E26" s="127"/>
      <c r="F26" s="127"/>
      <c r="G26" s="128">
        <f t="shared" si="0"/>
        <v>-60</v>
      </c>
      <c r="H26" s="129"/>
      <c r="J26" s="151">
        <v>60</v>
      </c>
    </row>
    <row r="27" spans="1:8" ht="14.25">
      <c r="A27" s="130" t="s">
        <v>34</v>
      </c>
      <c r="B27" s="131">
        <v>1693</v>
      </c>
      <c r="C27" s="148">
        <v>1400</v>
      </c>
      <c r="D27" s="131">
        <v>1396</v>
      </c>
      <c r="E27" s="131">
        <v>1536</v>
      </c>
      <c r="F27" s="148">
        <v>1700</v>
      </c>
      <c r="G27" s="132">
        <f>F27-C27</f>
        <v>300</v>
      </c>
      <c r="H27" s="133"/>
    </row>
    <row r="28" spans="1:8" ht="14.25">
      <c r="A28" s="130" t="s">
        <v>35</v>
      </c>
      <c r="B28" s="131">
        <v>157</v>
      </c>
      <c r="C28" s="131">
        <v>150</v>
      </c>
      <c r="D28" s="131">
        <v>149</v>
      </c>
      <c r="E28" s="131">
        <v>300</v>
      </c>
      <c r="F28" s="131">
        <v>400</v>
      </c>
      <c r="G28" s="132">
        <f t="shared" si="0"/>
        <v>250</v>
      </c>
      <c r="H28" s="133"/>
    </row>
    <row r="29" spans="1:8" ht="14.25">
      <c r="A29" s="130" t="s">
        <v>36</v>
      </c>
      <c r="B29" s="131">
        <v>531</v>
      </c>
      <c r="C29" s="131">
        <v>550</v>
      </c>
      <c r="D29" s="131">
        <v>565</v>
      </c>
      <c r="E29" s="131">
        <v>565</v>
      </c>
      <c r="F29" s="131">
        <v>650</v>
      </c>
      <c r="G29" s="132">
        <f t="shared" si="0"/>
        <v>100</v>
      </c>
      <c r="H29" s="133"/>
    </row>
    <row r="30" spans="1:8" ht="14.25">
      <c r="A30" s="130" t="s">
        <v>37</v>
      </c>
      <c r="B30" s="131"/>
      <c r="C30" s="131">
        <v>50</v>
      </c>
      <c r="D30" s="131"/>
      <c r="E30" s="131">
        <v>250</v>
      </c>
      <c r="F30" s="131">
        <v>750</v>
      </c>
      <c r="G30" s="132">
        <f t="shared" si="0"/>
        <v>700</v>
      </c>
      <c r="H30" s="133"/>
    </row>
    <row r="31" spans="1:8" ht="42.75">
      <c r="A31" s="134" t="s">
        <v>38</v>
      </c>
      <c r="B31" s="131">
        <v>3355</v>
      </c>
      <c r="C31" s="131">
        <v>600</v>
      </c>
      <c r="D31" s="145">
        <v>265</v>
      </c>
      <c r="E31" s="131">
        <v>265</v>
      </c>
      <c r="F31" s="131">
        <v>300</v>
      </c>
      <c r="G31" s="132">
        <f t="shared" si="0"/>
        <v>-300</v>
      </c>
      <c r="H31" s="133"/>
    </row>
    <row r="32" spans="1:8" ht="14.25">
      <c r="A32" s="130" t="s">
        <v>39</v>
      </c>
      <c r="B32" s="131">
        <v>2100</v>
      </c>
      <c r="C32" s="131">
        <v>1600</v>
      </c>
      <c r="D32" s="131">
        <v>700</v>
      </c>
      <c r="E32" s="131">
        <v>1400</v>
      </c>
      <c r="F32" s="131">
        <v>1500</v>
      </c>
      <c r="G32" s="132">
        <f t="shared" si="0"/>
        <v>-100</v>
      </c>
      <c r="H32" s="133"/>
    </row>
    <row r="33" spans="1:8" ht="28.5">
      <c r="A33" s="134" t="s">
        <v>40</v>
      </c>
      <c r="B33" s="131">
        <v>854</v>
      </c>
      <c r="C33" s="131">
        <v>500</v>
      </c>
      <c r="D33" s="131">
        <v>2807</v>
      </c>
      <c r="E33" s="131">
        <v>5600</v>
      </c>
      <c r="F33" s="131">
        <v>750</v>
      </c>
      <c r="G33" s="132">
        <f t="shared" si="0"/>
        <v>250</v>
      </c>
      <c r="H33" s="133"/>
    </row>
    <row r="34" spans="1:8" ht="14.25">
      <c r="A34" s="130" t="s">
        <v>41</v>
      </c>
      <c r="B34" s="131">
        <v>307</v>
      </c>
      <c r="C34" s="131">
        <v>340</v>
      </c>
      <c r="D34" s="131">
        <v>139.44</v>
      </c>
      <c r="E34" s="131">
        <v>200</v>
      </c>
      <c r="F34" s="131">
        <v>300</v>
      </c>
      <c r="G34" s="132">
        <f t="shared" si="0"/>
        <v>-40</v>
      </c>
      <c r="H34" s="133"/>
    </row>
    <row r="35" spans="1:8" ht="14.25">
      <c r="A35" s="130" t="s">
        <v>42</v>
      </c>
      <c r="B35" s="131"/>
      <c r="C35" s="131">
        <v>500</v>
      </c>
      <c r="D35" s="131"/>
      <c r="E35" s="131">
        <v>100</v>
      </c>
      <c r="F35" s="131">
        <v>100</v>
      </c>
      <c r="G35" s="132">
        <f t="shared" si="0"/>
        <v>-400</v>
      </c>
      <c r="H35" s="133"/>
    </row>
    <row r="36" spans="1:8" ht="14.25">
      <c r="A36" s="130" t="s">
        <v>52</v>
      </c>
      <c r="B36" s="131">
        <v>78</v>
      </c>
      <c r="C36" s="131">
        <v>100</v>
      </c>
      <c r="D36" s="131"/>
      <c r="E36" s="131">
        <v>100</v>
      </c>
      <c r="F36" s="131">
        <v>120</v>
      </c>
      <c r="G36" s="132">
        <f t="shared" si="0"/>
        <v>20</v>
      </c>
      <c r="H36" s="133"/>
    </row>
    <row r="37" spans="1:10" ht="14.25">
      <c r="A37" s="135" t="s">
        <v>30</v>
      </c>
      <c r="B37" s="136">
        <v>9831</v>
      </c>
      <c r="C37" s="136"/>
      <c r="D37" s="136"/>
      <c r="E37" s="136"/>
      <c r="F37" s="136"/>
      <c r="G37" s="137">
        <f t="shared" si="0"/>
        <v>0</v>
      </c>
      <c r="H37" s="138"/>
      <c r="J37" s="151"/>
    </row>
    <row r="38" spans="1:8" ht="14.25">
      <c r="A38" s="135" t="s">
        <v>31</v>
      </c>
      <c r="B38" s="136"/>
      <c r="C38" s="136">
        <v>0</v>
      </c>
      <c r="D38" s="136"/>
      <c r="E38" s="136"/>
      <c r="F38" s="136"/>
      <c r="G38" s="137">
        <f t="shared" si="0"/>
        <v>0</v>
      </c>
      <c r="H38" s="138"/>
    </row>
    <row r="39" spans="1:7" ht="14.25">
      <c r="A39" s="121" t="s">
        <v>32</v>
      </c>
      <c r="B39" s="41"/>
      <c r="C39" s="7">
        <v>500</v>
      </c>
      <c r="E39" s="41">
        <v>500</v>
      </c>
      <c r="F39" s="7">
        <v>500</v>
      </c>
      <c r="G39" s="32">
        <f t="shared" si="0"/>
        <v>0</v>
      </c>
    </row>
    <row r="40" spans="1:7" ht="14.25">
      <c r="A40" s="121" t="s">
        <v>33</v>
      </c>
      <c r="B40" s="41"/>
      <c r="C40" s="7">
        <v>500</v>
      </c>
      <c r="F40" s="7">
        <v>500</v>
      </c>
      <c r="G40" s="32">
        <f>F40-C40</f>
        <v>0</v>
      </c>
    </row>
    <row r="41" spans="1:7" ht="14.25">
      <c r="A41" s="121" t="s">
        <v>47</v>
      </c>
      <c r="B41" s="41"/>
      <c r="C41" s="7"/>
      <c r="D41" s="7">
        <v>800</v>
      </c>
      <c r="E41" s="41">
        <v>800</v>
      </c>
      <c r="G41" s="32"/>
    </row>
    <row r="42" spans="1:7" ht="14.25">
      <c r="A42" s="121" t="s">
        <v>78</v>
      </c>
      <c r="B42" s="41"/>
      <c r="C42" s="147">
        <v>939</v>
      </c>
      <c r="D42" s="7">
        <v>2716</v>
      </c>
      <c r="E42" s="41">
        <v>2716</v>
      </c>
      <c r="F42" s="7">
        <v>1500</v>
      </c>
      <c r="G42" s="32"/>
    </row>
    <row r="43" spans="2:7" ht="12.75">
      <c r="B43" s="41"/>
      <c r="G43" s="32"/>
    </row>
    <row r="44" spans="2:7" ht="12.75">
      <c r="B44" s="41"/>
      <c r="G44" s="32"/>
    </row>
    <row r="45" spans="2:7" ht="12.75">
      <c r="B45" s="41"/>
      <c r="G45" s="32"/>
    </row>
    <row r="46" spans="2:7" ht="12.75">
      <c r="B46" s="41"/>
      <c r="G46" s="32"/>
    </row>
    <row r="47" spans="2:7" ht="12.75">
      <c r="B47" s="41"/>
      <c r="G47" s="32"/>
    </row>
    <row r="48" spans="2:7" ht="12.75">
      <c r="B48" s="41"/>
      <c r="G48" s="32"/>
    </row>
    <row r="49" spans="2:7" ht="12.75">
      <c r="B49" s="41"/>
      <c r="G49" s="32"/>
    </row>
    <row r="50" spans="2:7" ht="12.75">
      <c r="B50" s="41"/>
      <c r="G50" s="32"/>
    </row>
    <row r="51" spans="2:7" ht="12.75">
      <c r="B51" s="41"/>
      <c r="G51" s="32"/>
    </row>
    <row r="52" spans="2:7" ht="12.75">
      <c r="B52" s="41"/>
      <c r="G52" s="32"/>
    </row>
    <row r="53" spans="2:7" ht="12.75">
      <c r="B53" s="41"/>
      <c r="G53" s="32"/>
    </row>
    <row r="54" spans="2:7" ht="12.75">
      <c r="B54" s="41"/>
      <c r="G54" s="32"/>
    </row>
    <row r="55" ht="12.75">
      <c r="G55" s="32"/>
    </row>
    <row r="56" ht="12.75">
      <c r="G56" s="32"/>
    </row>
    <row r="57" ht="12.75">
      <c r="G57" s="32"/>
    </row>
    <row r="58" ht="12.75">
      <c r="G58" s="32"/>
    </row>
    <row r="59" ht="12.75">
      <c r="G59" s="32"/>
    </row>
    <row r="60" ht="12.75">
      <c r="G60" s="32"/>
    </row>
    <row r="61" ht="12.75">
      <c r="G61" s="32"/>
    </row>
    <row r="62" ht="12.75">
      <c r="G62" s="32"/>
    </row>
    <row r="63" ht="12.75">
      <c r="G63" s="32"/>
    </row>
    <row r="64" ht="12.75">
      <c r="G64" s="32"/>
    </row>
    <row r="65" ht="12.75">
      <c r="G65" s="32"/>
    </row>
    <row r="66" ht="12.75">
      <c r="G66" s="32"/>
    </row>
    <row r="67" ht="12.75">
      <c r="G67" s="32"/>
    </row>
    <row r="68" ht="12.75">
      <c r="G68" s="32"/>
    </row>
    <row r="69" ht="12.75">
      <c r="G69" s="32"/>
    </row>
    <row r="70" ht="12.75">
      <c r="G70" s="32"/>
    </row>
    <row r="71" ht="12.75">
      <c r="G71" s="32"/>
    </row>
    <row r="72" ht="12.75">
      <c r="G72" s="32"/>
    </row>
    <row r="73" ht="12.75">
      <c r="G73" s="32"/>
    </row>
    <row r="74" ht="12.75">
      <c r="G74" s="32"/>
    </row>
    <row r="75" ht="12.75">
      <c r="G75" s="32"/>
    </row>
    <row r="76" ht="12.75">
      <c r="G76" s="32"/>
    </row>
    <row r="77" ht="12.75">
      <c r="G77" s="32"/>
    </row>
    <row r="78" ht="12.75">
      <c r="G78" s="32"/>
    </row>
    <row r="79" ht="12.75">
      <c r="G79" s="32"/>
    </row>
    <row r="80" ht="12.75">
      <c r="G80" s="32"/>
    </row>
    <row r="81" ht="12.75">
      <c r="G81" s="32"/>
    </row>
    <row r="82" ht="12.75">
      <c r="G82" s="32"/>
    </row>
    <row r="83" ht="12.75">
      <c r="G83" s="32"/>
    </row>
    <row r="84" ht="12.75">
      <c r="G84" s="32"/>
    </row>
    <row r="85" spans="1:7" ht="13.5" thickBot="1">
      <c r="A85" s="27"/>
      <c r="B85" s="79"/>
      <c r="C85" s="27"/>
      <c r="D85" s="25"/>
      <c r="E85" s="42"/>
      <c r="F85" s="25"/>
      <c r="G85" s="33"/>
    </row>
  </sheetData>
  <sheetProtection/>
  <printOptions gridLines="1" horizontalCentered="1"/>
  <pageMargins left="0.2362204724409449" right="0.2755905511811024" top="1.4173228346456694" bottom="0.7480314960629921" header="0.31496062992125984" footer="0.31496062992125984"/>
  <pageSetup fitToWidth="0" fitToHeight="1" horizontalDpi="360" verticalDpi="360" orientation="landscape" paperSize="9" scale="59" r:id="rId1"/>
  <headerFooter alignWithMargins="0">
    <oddHeader>&amp;C&amp;"Arial,Bold"&amp;11BUDGET
XXX PARISH COUNCIL
&amp;A</oddHeader>
    <oddFooter>&amp;LPrepared by: XXX&amp;RPrinted on &amp;D at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10.28125" defaultRowHeight="12.75"/>
  <cols>
    <col min="1" max="1" width="30.00390625" style="16" customWidth="1"/>
    <col min="2" max="2" width="12.00390625" style="85" customWidth="1"/>
    <col min="3" max="3" width="10.7109375" style="16" customWidth="1"/>
    <col min="4" max="4" width="10.7109375" style="7" customWidth="1"/>
    <col min="5" max="5" width="10.7109375" style="41" customWidth="1"/>
    <col min="6" max="6" width="10.7109375" style="7" customWidth="1"/>
    <col min="7" max="7" width="10.7109375" style="34" customWidth="1"/>
    <col min="8" max="8" width="1.8515625" style="1" customWidth="1"/>
    <col min="9" max="9" width="39.57421875" style="1" customWidth="1"/>
    <col min="10" max="10" width="51.28125" style="2" customWidth="1"/>
    <col min="11" max="11" width="10.28125" style="1" customWidth="1"/>
    <col min="12" max="12" width="9.140625" style="0" customWidth="1"/>
    <col min="13" max="13" width="15.140625" style="2" bestFit="1" customWidth="1"/>
    <col min="14" max="14" width="5.8515625" style="2" customWidth="1"/>
    <col min="15" max="16384" width="10.28125" style="2" customWidth="1"/>
  </cols>
  <sheetData>
    <row r="1" spans="1:11" ht="86.25" customHeight="1" thickBot="1">
      <c r="A1" s="44"/>
      <c r="B1" s="82" t="s">
        <v>73</v>
      </c>
      <c r="C1" s="111" t="s">
        <v>74</v>
      </c>
      <c r="D1" s="45" t="s">
        <v>76</v>
      </c>
      <c r="E1" s="46" t="s">
        <v>77</v>
      </c>
      <c r="F1" s="45" t="s">
        <v>85</v>
      </c>
      <c r="G1" s="112" t="s">
        <v>5</v>
      </c>
      <c r="H1" s="47"/>
      <c r="I1" s="48" t="s">
        <v>6</v>
      </c>
      <c r="J1" s="18"/>
      <c r="K1" s="3"/>
    </row>
    <row r="2" spans="1:11" ht="25.5" customHeight="1" thickBot="1">
      <c r="A2" s="49" t="s">
        <v>16</v>
      </c>
      <c r="B2" s="83"/>
      <c r="C2" s="81">
        <f>SUM(C3:C102)</f>
        <v>6139.22</v>
      </c>
      <c r="D2" s="8">
        <f>SUM(D3:D102)</f>
        <v>6992</v>
      </c>
      <c r="E2" s="29">
        <f>SUM(E3:E8)</f>
        <v>6634</v>
      </c>
      <c r="F2" s="28"/>
      <c r="G2" s="31"/>
      <c r="H2" s="19"/>
      <c r="I2" s="150"/>
      <c r="J2" s="19"/>
      <c r="K2" s="17"/>
    </row>
    <row r="3" spans="1:11" ht="13.5" thickTop="1">
      <c r="A3" t="s">
        <v>23</v>
      </c>
      <c r="B3" s="41">
        <v>2554</v>
      </c>
      <c r="C3" s="7">
        <v>2000</v>
      </c>
      <c r="D3" s="7">
        <v>1449</v>
      </c>
      <c r="E3" s="41">
        <v>2000</v>
      </c>
      <c r="F3" s="7">
        <v>2250</v>
      </c>
      <c r="G3" s="32">
        <f>F3-C3</f>
        <v>250</v>
      </c>
      <c r="H3" s="18"/>
      <c r="I3" s="3"/>
      <c r="J3" s="18"/>
      <c r="K3" s="3"/>
    </row>
    <row r="4" spans="1:11" ht="12.75">
      <c r="A4" s="26" t="s">
        <v>43</v>
      </c>
      <c r="B4" s="41">
        <v>409</v>
      </c>
      <c r="C4" s="7"/>
      <c r="G4" s="32">
        <f>F4-C4</f>
        <v>0</v>
      </c>
      <c r="H4" s="18"/>
      <c r="I4" s="3"/>
      <c r="J4" s="18"/>
      <c r="K4" s="3"/>
    </row>
    <row r="5" spans="1:11" ht="12.75">
      <c r="A5" s="26" t="s">
        <v>44</v>
      </c>
      <c r="B5" s="41">
        <v>8096</v>
      </c>
      <c r="C5" s="7">
        <v>3000</v>
      </c>
      <c r="D5" s="7">
        <v>1929</v>
      </c>
      <c r="E5" s="41">
        <v>2500</v>
      </c>
      <c r="G5" s="32"/>
      <c r="H5" s="18"/>
      <c r="I5" s="3" t="s">
        <v>81</v>
      </c>
      <c r="J5" s="18"/>
      <c r="K5" s="3"/>
    </row>
    <row r="6" spans="1:11" ht="12.75">
      <c r="A6" s="26" t="s">
        <v>45</v>
      </c>
      <c r="B6" s="41"/>
      <c r="C6" s="7">
        <v>300</v>
      </c>
      <c r="D6" s="7">
        <v>283</v>
      </c>
      <c r="E6" s="41">
        <v>283</v>
      </c>
      <c r="F6" s="7">
        <v>300</v>
      </c>
      <c r="G6" s="32"/>
      <c r="H6" s="18"/>
      <c r="I6" s="3"/>
      <c r="J6" s="18"/>
      <c r="K6" s="3"/>
    </row>
    <row r="7" spans="1:11" ht="12.75">
      <c r="A7" s="26" t="s">
        <v>46</v>
      </c>
      <c r="B7" s="41">
        <v>9827</v>
      </c>
      <c r="C7" s="7"/>
      <c r="D7" s="7">
        <v>1075</v>
      </c>
      <c r="E7" s="41">
        <v>1075</v>
      </c>
      <c r="G7" s="32"/>
      <c r="H7" s="18"/>
      <c r="I7" s="3"/>
      <c r="J7" s="18"/>
      <c r="K7" s="3"/>
    </row>
    <row r="8" spans="1:12" ht="12.75">
      <c r="A8" t="s">
        <v>24</v>
      </c>
      <c r="B8" s="41">
        <v>400</v>
      </c>
      <c r="C8" s="7">
        <v>400</v>
      </c>
      <c r="D8" s="7">
        <v>776</v>
      </c>
      <c r="E8" s="41">
        <v>776</v>
      </c>
      <c r="F8" s="7">
        <v>600</v>
      </c>
      <c r="G8" s="32">
        <f>F8-C8</f>
        <v>200</v>
      </c>
      <c r="H8" s="18"/>
      <c r="I8" s="3"/>
      <c r="J8" s="18"/>
      <c r="K8" s="3"/>
      <c r="L8" s="23"/>
    </row>
    <row r="9" spans="1:12" ht="12.75">
      <c r="A9" s="51" t="s">
        <v>68</v>
      </c>
      <c r="B9" s="41">
        <v>1095</v>
      </c>
      <c r="C9" s="7"/>
      <c r="D9" s="7">
        <v>1480</v>
      </c>
      <c r="E9" s="41">
        <v>2662</v>
      </c>
      <c r="G9" s="32">
        <f>F9-C9</f>
        <v>0</v>
      </c>
      <c r="H9" s="18"/>
      <c r="I9" s="3"/>
      <c r="J9" s="18"/>
      <c r="K9" s="3"/>
      <c r="L9" s="23"/>
    </row>
    <row r="10" spans="1:12" ht="12.75">
      <c r="A10" s="51" t="s">
        <v>72</v>
      </c>
      <c r="B10" s="41"/>
      <c r="C10" s="7">
        <v>439.22</v>
      </c>
      <c r="G10" s="32">
        <f>F10-C10</f>
        <v>-439.22</v>
      </c>
      <c r="H10" s="18"/>
      <c r="I10" s="3"/>
      <c r="J10" s="18"/>
      <c r="K10" s="3"/>
      <c r="L10" s="23"/>
    </row>
    <row r="11" spans="2:12" ht="12.75">
      <c r="B11" s="84"/>
      <c r="C11" s="43"/>
      <c r="G11" s="32">
        <f aca="true" t="shared" si="0" ref="G11:G52">F11-C11</f>
        <v>0</v>
      </c>
      <c r="H11" s="18"/>
      <c r="I11" s="20"/>
      <c r="J11" s="18"/>
      <c r="K11" s="20"/>
      <c r="L11" s="23"/>
    </row>
    <row r="12" spans="1:12" ht="12.75">
      <c r="A12" s="50"/>
      <c r="B12" s="84"/>
      <c r="C12" s="77"/>
      <c r="G12" s="32">
        <f t="shared" si="0"/>
        <v>0</v>
      </c>
      <c r="H12" s="18"/>
      <c r="I12" s="20"/>
      <c r="J12" s="18"/>
      <c r="K12" s="20"/>
      <c r="L12" s="23"/>
    </row>
    <row r="13" spans="1:12" ht="12" customHeight="1">
      <c r="A13" s="51"/>
      <c r="B13" s="84"/>
      <c r="C13" s="77"/>
      <c r="G13" s="32">
        <f t="shared" si="0"/>
        <v>0</v>
      </c>
      <c r="H13" s="21"/>
      <c r="I13" s="22"/>
      <c r="J13" s="21"/>
      <c r="K13" s="22"/>
      <c r="L13" s="23"/>
    </row>
    <row r="14" ht="12.75">
      <c r="G14" s="32">
        <f t="shared" si="0"/>
        <v>0</v>
      </c>
    </row>
    <row r="15" ht="12.75">
      <c r="G15" s="32">
        <f t="shared" si="0"/>
        <v>0</v>
      </c>
    </row>
    <row r="16" ht="12.75">
      <c r="G16" s="32">
        <f t="shared" si="0"/>
        <v>0</v>
      </c>
    </row>
    <row r="17" ht="12.75">
      <c r="G17" s="32">
        <f t="shared" si="0"/>
        <v>0</v>
      </c>
    </row>
    <row r="18" ht="12.75">
      <c r="G18" s="32">
        <f t="shared" si="0"/>
        <v>0</v>
      </c>
    </row>
    <row r="19" ht="12.75">
      <c r="G19" s="32">
        <f t="shared" si="0"/>
        <v>0</v>
      </c>
    </row>
    <row r="20" ht="12.75">
      <c r="G20" s="32">
        <f t="shared" si="0"/>
        <v>0</v>
      </c>
    </row>
    <row r="21" ht="12.75">
      <c r="G21" s="32">
        <f t="shared" si="0"/>
        <v>0</v>
      </c>
    </row>
    <row r="22" ht="12.75">
      <c r="G22" s="32">
        <f t="shared" si="0"/>
        <v>0</v>
      </c>
    </row>
    <row r="23" ht="12.75">
      <c r="G23" s="32">
        <f t="shared" si="0"/>
        <v>0</v>
      </c>
    </row>
    <row r="24" ht="12.75">
      <c r="G24" s="32">
        <f t="shared" si="0"/>
        <v>0</v>
      </c>
    </row>
    <row r="25" ht="12.75">
      <c r="G25" s="32">
        <f t="shared" si="0"/>
        <v>0</v>
      </c>
    </row>
    <row r="26" ht="12.75">
      <c r="G26" s="32">
        <f t="shared" si="0"/>
        <v>0</v>
      </c>
    </row>
    <row r="27" ht="12.75">
      <c r="G27" s="32">
        <f t="shared" si="0"/>
        <v>0</v>
      </c>
    </row>
    <row r="28" ht="12.75">
      <c r="G28" s="32">
        <f t="shared" si="0"/>
        <v>0</v>
      </c>
    </row>
    <row r="29" ht="12.75">
      <c r="G29" s="32">
        <f t="shared" si="0"/>
        <v>0</v>
      </c>
    </row>
    <row r="30" ht="12.75">
      <c r="G30" s="32">
        <f t="shared" si="0"/>
        <v>0</v>
      </c>
    </row>
    <row r="31" ht="12.75">
      <c r="G31" s="32">
        <f t="shared" si="0"/>
        <v>0</v>
      </c>
    </row>
    <row r="32" ht="12.75">
      <c r="G32" s="32">
        <f t="shared" si="0"/>
        <v>0</v>
      </c>
    </row>
    <row r="33" ht="12.75">
      <c r="G33" s="32">
        <f t="shared" si="0"/>
        <v>0</v>
      </c>
    </row>
    <row r="34" ht="12.75">
      <c r="G34" s="32">
        <f t="shared" si="0"/>
        <v>0</v>
      </c>
    </row>
    <row r="35" ht="12.75">
      <c r="G35" s="32">
        <f t="shared" si="0"/>
        <v>0</v>
      </c>
    </row>
    <row r="36" ht="12.75">
      <c r="G36" s="32">
        <f t="shared" si="0"/>
        <v>0</v>
      </c>
    </row>
    <row r="37" ht="12.75">
      <c r="G37" s="32">
        <f t="shared" si="0"/>
        <v>0</v>
      </c>
    </row>
    <row r="38" ht="12.75">
      <c r="G38" s="32">
        <f t="shared" si="0"/>
        <v>0</v>
      </c>
    </row>
    <row r="39" ht="12.75">
      <c r="G39" s="32">
        <f t="shared" si="0"/>
        <v>0</v>
      </c>
    </row>
    <row r="40" ht="12.75">
      <c r="G40" s="32">
        <f t="shared" si="0"/>
        <v>0</v>
      </c>
    </row>
    <row r="41" ht="12.75">
      <c r="G41" s="32">
        <f t="shared" si="0"/>
        <v>0</v>
      </c>
    </row>
    <row r="42" ht="12.75">
      <c r="G42" s="32">
        <f t="shared" si="0"/>
        <v>0</v>
      </c>
    </row>
    <row r="43" ht="12.75">
      <c r="G43" s="32">
        <f t="shared" si="0"/>
        <v>0</v>
      </c>
    </row>
    <row r="44" ht="12.75">
      <c r="G44" s="32">
        <f t="shared" si="0"/>
        <v>0</v>
      </c>
    </row>
    <row r="45" ht="12.75">
      <c r="G45" s="32">
        <f t="shared" si="0"/>
        <v>0</v>
      </c>
    </row>
    <row r="46" ht="12.75">
      <c r="G46" s="32">
        <f t="shared" si="0"/>
        <v>0</v>
      </c>
    </row>
    <row r="47" ht="12.75">
      <c r="G47" s="32">
        <f t="shared" si="0"/>
        <v>0</v>
      </c>
    </row>
    <row r="48" ht="12.75">
      <c r="G48" s="32">
        <f t="shared" si="0"/>
        <v>0</v>
      </c>
    </row>
    <row r="49" ht="12.75">
      <c r="G49" s="32">
        <f t="shared" si="0"/>
        <v>0</v>
      </c>
    </row>
    <row r="50" ht="12" customHeight="1">
      <c r="G50" s="32">
        <f t="shared" si="0"/>
        <v>0</v>
      </c>
    </row>
    <row r="51" ht="12.75">
      <c r="G51" s="32">
        <f t="shared" si="0"/>
        <v>0</v>
      </c>
    </row>
    <row r="52" ht="12.75">
      <c r="G52" s="32">
        <f t="shared" si="0"/>
        <v>0</v>
      </c>
    </row>
    <row r="53" ht="12.75">
      <c r="G53" s="32"/>
    </row>
    <row r="54" ht="12.75">
      <c r="G54" s="32"/>
    </row>
    <row r="55" ht="12.75">
      <c r="G55" s="32"/>
    </row>
    <row r="56" ht="12.75">
      <c r="G56" s="32"/>
    </row>
    <row r="57" ht="12.75">
      <c r="G57" s="32"/>
    </row>
    <row r="58" ht="12.75">
      <c r="G58" s="32"/>
    </row>
    <row r="59" ht="12.75">
      <c r="G59" s="32"/>
    </row>
    <row r="60" ht="12.75">
      <c r="G60" s="32"/>
    </row>
    <row r="61" ht="12.75">
      <c r="G61" s="32"/>
    </row>
    <row r="62" ht="12.75">
      <c r="G62" s="32"/>
    </row>
    <row r="63" ht="12.75">
      <c r="G63" s="32"/>
    </row>
    <row r="64" ht="12.75">
      <c r="G64" s="32"/>
    </row>
    <row r="65" ht="12.75">
      <c r="G65" s="32"/>
    </row>
    <row r="66" ht="12.75">
      <c r="G66" s="32"/>
    </row>
    <row r="67" ht="12.75">
      <c r="G67" s="32"/>
    </row>
    <row r="68" ht="12.75">
      <c r="G68" s="32"/>
    </row>
    <row r="69" ht="12.75">
      <c r="G69" s="32"/>
    </row>
    <row r="70" ht="12.75">
      <c r="G70" s="32"/>
    </row>
    <row r="71" ht="12.75">
      <c r="G71" s="32"/>
    </row>
    <row r="72" ht="12.75">
      <c r="G72" s="32"/>
    </row>
    <row r="73" ht="12.75">
      <c r="G73" s="32"/>
    </row>
    <row r="74" ht="12.75">
      <c r="G74" s="32"/>
    </row>
    <row r="75" ht="12.75">
      <c r="G75" s="32"/>
    </row>
    <row r="76" ht="12.75">
      <c r="G76" s="32"/>
    </row>
    <row r="77" ht="12.75">
      <c r="G77" s="32"/>
    </row>
    <row r="78" ht="12.75">
      <c r="G78" s="32"/>
    </row>
    <row r="79" ht="12.75">
      <c r="G79" s="32"/>
    </row>
    <row r="80" ht="12.75">
      <c r="G80" s="32"/>
    </row>
    <row r="81" ht="12.75">
      <c r="G81" s="32"/>
    </row>
    <row r="82" ht="12.75">
      <c r="G82" s="32"/>
    </row>
    <row r="83" ht="12.75">
      <c r="G83" s="32"/>
    </row>
    <row r="84" ht="12.75">
      <c r="G84" s="32"/>
    </row>
    <row r="85" ht="12.75">
      <c r="G85" s="32"/>
    </row>
    <row r="86" ht="12.75">
      <c r="G86" s="32"/>
    </row>
    <row r="87" ht="12.75">
      <c r="G87" s="32"/>
    </row>
    <row r="88" ht="12.75">
      <c r="G88" s="32"/>
    </row>
    <row r="89" ht="12.75">
      <c r="G89" s="32"/>
    </row>
    <row r="90" ht="12.75">
      <c r="G90" s="32"/>
    </row>
    <row r="91" ht="12.75">
      <c r="G91" s="32"/>
    </row>
    <row r="92" ht="12.75">
      <c r="G92" s="32"/>
    </row>
    <row r="93" ht="12.75">
      <c r="G93" s="32"/>
    </row>
    <row r="94" ht="12.75">
      <c r="G94" s="32"/>
    </row>
    <row r="95" ht="12.75">
      <c r="G95" s="32"/>
    </row>
    <row r="96" ht="12.75">
      <c r="G96" s="32"/>
    </row>
    <row r="97" ht="12.75">
      <c r="G97" s="32"/>
    </row>
    <row r="98" ht="12.75">
      <c r="G98" s="32"/>
    </row>
    <row r="99" ht="12.75">
      <c r="G99" s="32"/>
    </row>
    <row r="100" ht="12.75">
      <c r="G100" s="32"/>
    </row>
    <row r="101" ht="12.75">
      <c r="G101" s="32"/>
    </row>
    <row r="102" spans="1:7" ht="13.5" thickBot="1">
      <c r="A102" s="27"/>
      <c r="B102" s="86"/>
      <c r="C102" s="27"/>
      <c r="D102" s="25"/>
      <c r="E102" s="42"/>
      <c r="F102" s="25"/>
      <c r="G102" s="33"/>
    </row>
  </sheetData>
  <sheetProtection/>
  <printOptions gridLines="1" horizontalCentered="1"/>
  <pageMargins left="0.2362204724409449" right="0.2755905511811024" top="1.47" bottom="0.7480314960629921" header="0.31496062992125984" footer="0.31496062992125984"/>
  <pageSetup horizontalDpi="360" verticalDpi="360" orientation="landscape" paperSize="9" r:id="rId1"/>
  <headerFooter alignWithMargins="0">
    <oddHeader>&amp;C&amp;"Arial,Bold"&amp;11BUDGET
XXX PARISH COUNCIL
&amp;A</oddHeader>
    <oddFooter>&amp;LPrepared by: XXX&amp;RPrinted on &amp;D at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zoomScalePageLayoutView="0" workbookViewId="0" topLeftCell="A1">
      <selection activeCell="Y6" sqref="Y6"/>
    </sheetView>
  </sheetViews>
  <sheetFormatPr defaultColWidth="9.140625" defaultRowHeight="12.75"/>
  <cols>
    <col min="1" max="1" width="21.140625" style="0" customWidth="1"/>
    <col min="2" max="2" width="10.7109375" style="0" customWidth="1"/>
    <col min="3" max="3" width="11.421875" style="0" customWidth="1"/>
    <col min="4" max="4" width="8.140625" style="0" customWidth="1"/>
    <col min="5" max="5" width="8.28125" style="0" customWidth="1"/>
    <col min="6" max="6" width="11.8515625" style="0" customWidth="1"/>
    <col min="7" max="7" width="12.00390625" style="0" customWidth="1"/>
    <col min="8" max="8" width="13.28125" style="0" customWidth="1"/>
    <col min="10" max="10" width="17.7109375" style="0" customWidth="1"/>
    <col min="25" max="25" width="12.7109375" style="0" customWidth="1"/>
  </cols>
  <sheetData>
    <row r="1" spans="1:22" ht="77.25" thickBot="1">
      <c r="A1" s="44"/>
      <c r="B1" s="80" t="s">
        <v>73</v>
      </c>
      <c r="C1" s="111" t="s">
        <v>74</v>
      </c>
      <c r="D1" s="45" t="s">
        <v>75</v>
      </c>
      <c r="E1" s="46" t="s">
        <v>49</v>
      </c>
      <c r="F1" s="45" t="s">
        <v>48</v>
      </c>
      <c r="G1" s="112" t="s">
        <v>5</v>
      </c>
      <c r="H1" s="113" t="s">
        <v>13</v>
      </c>
      <c r="I1" s="87"/>
      <c r="J1" s="48" t="s">
        <v>6</v>
      </c>
      <c r="N1" s="44"/>
      <c r="O1" s="82" t="s">
        <v>73</v>
      </c>
      <c r="P1" s="111" t="s">
        <v>74</v>
      </c>
      <c r="Q1" s="45" t="s">
        <v>76</v>
      </c>
      <c r="R1" s="46" t="s">
        <v>77</v>
      </c>
      <c r="S1" s="45" t="s">
        <v>48</v>
      </c>
      <c r="T1" s="112" t="s">
        <v>5</v>
      </c>
      <c r="U1" s="47"/>
      <c r="V1" s="48" t="s">
        <v>6</v>
      </c>
    </row>
    <row r="2" spans="1:25" ht="26.25" thickBot="1">
      <c r="A2" s="49" t="s">
        <v>7</v>
      </c>
      <c r="B2" s="8">
        <f>SUM(B3:B63)</f>
        <v>4079</v>
      </c>
      <c r="C2" s="8"/>
      <c r="D2" s="8">
        <f>SUM(D3:D63)</f>
        <v>2117.02</v>
      </c>
      <c r="E2" s="8">
        <f>SUM(E3:E63)</f>
        <v>3500</v>
      </c>
      <c r="F2" s="28">
        <f>SUM(F3:F63)</f>
        <v>4610</v>
      </c>
      <c r="G2" s="31"/>
      <c r="H2" s="31"/>
      <c r="I2" s="19"/>
      <c r="J2" s="17" t="s">
        <v>83</v>
      </c>
      <c r="N2" s="49" t="s">
        <v>16</v>
      </c>
      <c r="O2" s="83"/>
      <c r="P2" s="81">
        <f>SUM(C16:C113)</f>
        <v>0</v>
      </c>
      <c r="Q2" s="8">
        <f>SUM(D16:D113)</f>
        <v>0</v>
      </c>
      <c r="R2" s="29">
        <f>SUM(E16:E19)</f>
        <v>0</v>
      </c>
      <c r="S2" s="28"/>
      <c r="T2" s="31"/>
      <c r="U2" s="19"/>
      <c r="V2" s="150" t="s">
        <v>84</v>
      </c>
      <c r="X2" s="71" t="s">
        <v>15</v>
      </c>
      <c r="Y2" s="75"/>
    </row>
    <row r="3" spans="1:25" ht="15" thickTop="1">
      <c r="A3" s="126" t="s">
        <v>29</v>
      </c>
      <c r="B3" s="127">
        <v>558</v>
      </c>
      <c r="C3" s="127">
        <v>700</v>
      </c>
      <c r="D3" s="127">
        <v>246</v>
      </c>
      <c r="E3" s="127">
        <v>500</v>
      </c>
      <c r="F3" s="127">
        <v>550</v>
      </c>
      <c r="G3" s="128">
        <f>F3-C3</f>
        <v>-150</v>
      </c>
      <c r="H3" s="129"/>
      <c r="I3" s="1"/>
      <c r="J3" s="151"/>
      <c r="N3" s="26" t="s">
        <v>44</v>
      </c>
      <c r="O3" s="41">
        <v>8096</v>
      </c>
      <c r="P3" s="7">
        <v>3000</v>
      </c>
      <c r="Q3" s="7">
        <v>1929</v>
      </c>
      <c r="R3" s="41">
        <v>2500</v>
      </c>
      <c r="S3" s="7">
        <v>2500</v>
      </c>
      <c r="T3" s="32"/>
      <c r="U3" s="18"/>
      <c r="V3" s="3"/>
      <c r="X3" s="59" t="s">
        <v>25</v>
      </c>
      <c r="Y3" s="94">
        <v>5300</v>
      </c>
    </row>
    <row r="4" spans="1:10" ht="14.25">
      <c r="A4" s="126" t="s">
        <v>28</v>
      </c>
      <c r="B4" s="127">
        <v>320</v>
      </c>
      <c r="C4" s="127">
        <v>500</v>
      </c>
      <c r="D4" s="127"/>
      <c r="E4" s="127">
        <v>300</v>
      </c>
      <c r="F4" s="127">
        <v>500</v>
      </c>
      <c r="G4" s="128">
        <f>F4-C4</f>
        <v>0</v>
      </c>
      <c r="H4" s="129"/>
      <c r="I4" s="1"/>
      <c r="J4" s="151"/>
    </row>
    <row r="5" spans="1:10" ht="14.25">
      <c r="A5" s="126" t="s">
        <v>50</v>
      </c>
      <c r="B5" s="127">
        <v>660</v>
      </c>
      <c r="C5" s="127">
        <v>700</v>
      </c>
      <c r="D5" s="127">
        <v>521</v>
      </c>
      <c r="E5" s="127"/>
      <c r="F5" s="127">
        <v>800</v>
      </c>
      <c r="G5" s="128">
        <f>F5-C5</f>
        <v>100</v>
      </c>
      <c r="H5" s="129"/>
      <c r="I5" s="1"/>
      <c r="J5" s="151"/>
    </row>
    <row r="6" spans="1:10" ht="14.25">
      <c r="A6" s="126" t="s">
        <v>51</v>
      </c>
      <c r="B6" s="127">
        <v>60</v>
      </c>
      <c r="C6" s="127">
        <v>60</v>
      </c>
      <c r="D6" s="127"/>
      <c r="E6" s="127"/>
      <c r="F6" s="127">
        <v>60</v>
      </c>
      <c r="G6" s="128">
        <f>F6-C6</f>
        <v>0</v>
      </c>
      <c r="H6" s="129"/>
      <c r="I6" s="1"/>
      <c r="J6" s="151"/>
    </row>
    <row r="7" spans="1:10" ht="14.25">
      <c r="A7" s="122" t="s">
        <v>27</v>
      </c>
      <c r="B7" s="123">
        <v>2481</v>
      </c>
      <c r="C7" s="123">
        <v>2080</v>
      </c>
      <c r="D7" s="123">
        <v>1350.02</v>
      </c>
      <c r="E7" s="123">
        <v>2700</v>
      </c>
      <c r="F7" s="123">
        <v>2700</v>
      </c>
      <c r="G7" s="124">
        <f>F7-C7</f>
        <v>620</v>
      </c>
      <c r="H7" s="125"/>
      <c r="I7" s="18"/>
      <c r="J7" s="3"/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1.57421875" style="0" customWidth="1"/>
    <col min="2" max="2" width="9.8515625" style="0" customWidth="1"/>
    <col min="3" max="3" width="11.140625" style="0" customWidth="1"/>
    <col min="4" max="4" width="11.28125" style="0" customWidth="1"/>
    <col min="5" max="5" width="0.9921875" style="0" customWidth="1"/>
    <col min="6" max="6" width="45.7109375" style="0" customWidth="1"/>
  </cols>
  <sheetData>
    <row r="1" spans="1:6" ht="43.5" customHeight="1" thickBot="1">
      <c r="A1" s="36" t="s">
        <v>1</v>
      </c>
      <c r="B1" s="109"/>
      <c r="C1" s="109" t="s">
        <v>11</v>
      </c>
      <c r="D1" s="109" t="s">
        <v>71</v>
      </c>
      <c r="F1" s="119" t="s">
        <v>6</v>
      </c>
    </row>
    <row r="2" spans="1:4" ht="12.75">
      <c r="A2" s="13"/>
      <c r="B2" s="13"/>
      <c r="C2" s="7"/>
      <c r="D2" s="7"/>
    </row>
    <row r="3" spans="1:6" ht="18.75" customHeight="1">
      <c r="A3" s="40" t="s">
        <v>8</v>
      </c>
      <c r="B3" s="30"/>
      <c r="C3" s="30">
        <f>Payments!C2</f>
        <v>0</v>
      </c>
      <c r="D3" s="30">
        <f>Payments!F2</f>
        <v>20901</v>
      </c>
      <c r="F3" s="117"/>
    </row>
    <row r="4" spans="1:6" ht="18.75" customHeight="1">
      <c r="A4" s="40" t="s">
        <v>9</v>
      </c>
      <c r="B4" s="30"/>
      <c r="C4" s="30">
        <f>Receipts!C2</f>
        <v>6139.22</v>
      </c>
      <c r="D4" s="30">
        <v>6634</v>
      </c>
      <c r="F4" s="120"/>
    </row>
    <row r="5" spans="1:6" ht="18.75" customHeight="1">
      <c r="A5" s="40" t="s">
        <v>20</v>
      </c>
      <c r="B5" s="30"/>
      <c r="C5" s="30">
        <f>Payments!H2</f>
        <v>0</v>
      </c>
      <c r="D5" s="30"/>
      <c r="F5" s="117"/>
    </row>
    <row r="6" spans="1:6" ht="12.75">
      <c r="A6" s="14"/>
      <c r="B6" s="14"/>
      <c r="C6" s="4"/>
      <c r="D6" s="4"/>
      <c r="F6" s="117"/>
    </row>
    <row r="7" spans="1:6" ht="13.5" thickBot="1">
      <c r="A7" s="12" t="s">
        <v>2</v>
      </c>
      <c r="B7" s="8"/>
      <c r="C7" s="8">
        <v>13814</v>
      </c>
      <c r="D7" s="8">
        <f>D3-D4-D5</f>
        <v>14267</v>
      </c>
      <c r="F7" s="118"/>
    </row>
    <row r="8" spans="1:6" ht="13.5" thickTop="1">
      <c r="A8" s="15"/>
      <c r="B8" s="14"/>
      <c r="C8" s="4"/>
      <c r="D8" s="4"/>
      <c r="F8" s="117"/>
    </row>
    <row r="9" spans="1:6" ht="12.75">
      <c r="A9" s="10" t="s">
        <v>17</v>
      </c>
      <c r="B9" s="10"/>
      <c r="C9" s="11">
        <f>C7-B7</f>
        <v>13814</v>
      </c>
      <c r="D9" s="11">
        <f>D7-C7</f>
        <v>453</v>
      </c>
      <c r="F9" s="117"/>
    </row>
    <row r="10" spans="1:6" ht="12.75">
      <c r="A10" s="10" t="s">
        <v>18</v>
      </c>
      <c r="B10" s="10"/>
      <c r="C10" s="35">
        <f>_xlfn.IFERROR(C9/B7,0)</f>
        <v>0</v>
      </c>
      <c r="D10" s="35">
        <f>_xlfn.IFERROR(D9/C7,0)</f>
        <v>0.032792818879397716</v>
      </c>
      <c r="F10" s="117"/>
    </row>
    <row r="11" spans="1:6" ht="13.5" thickBot="1">
      <c r="A11" s="5"/>
      <c r="B11" s="5"/>
      <c r="C11" s="6"/>
      <c r="D11" s="6"/>
      <c r="F11" s="117"/>
    </row>
    <row r="12" spans="1:6" ht="12.75">
      <c r="A12" s="38"/>
      <c r="B12" s="38"/>
      <c r="C12" s="39"/>
      <c r="D12" s="39"/>
      <c r="F12" s="115" t="s">
        <v>22</v>
      </c>
    </row>
    <row r="13" spans="1:4" ht="12.75">
      <c r="A13" s="40" t="s">
        <v>4</v>
      </c>
      <c r="B13" s="40"/>
      <c r="C13" s="39"/>
      <c r="D13" s="39"/>
    </row>
    <row r="14" spans="1:4" ht="13.5" thickBot="1">
      <c r="A14" s="38"/>
      <c r="B14" s="38"/>
      <c r="C14" s="39"/>
      <c r="D14" s="39"/>
    </row>
    <row r="15" spans="1:8" ht="14.25" thickBot="1">
      <c r="A15" s="10" t="s">
        <v>3</v>
      </c>
      <c r="B15" s="110"/>
      <c r="C15" s="110">
        <v>329.08</v>
      </c>
      <c r="D15" s="152">
        <v>329.74</v>
      </c>
      <c r="F15" s="114" t="s">
        <v>21</v>
      </c>
      <c r="H15" s="26"/>
    </row>
    <row r="16" spans="1:4" ht="12.75">
      <c r="A16" s="37" t="s">
        <v>0</v>
      </c>
      <c r="B16" s="116"/>
      <c r="C16" s="116">
        <f>_xlfn.IFERROR(C7/C15,0)</f>
        <v>41.97763461772214</v>
      </c>
      <c r="D16" s="116">
        <f>_xlfn.IFERROR(D7/D15,0)</f>
        <v>43.2674228179778</v>
      </c>
    </row>
    <row r="17" spans="1:4" ht="13.5" thickBot="1">
      <c r="A17" s="24" t="s">
        <v>19</v>
      </c>
      <c r="B17" s="24"/>
      <c r="C17" s="9">
        <f>_xlfn.IFERROR((C16-B16)/B16,0)</f>
        <v>0</v>
      </c>
      <c r="D17" s="9">
        <f>_xlfn.IFERROR((D16-C16)/C16,0)</f>
        <v>0.03072560452730085</v>
      </c>
    </row>
    <row r="18" ht="13.5" thickTop="1"/>
    <row r="20" spans="1:2" ht="12.75">
      <c r="A20" s="26"/>
      <c r="B20" s="26"/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r:id="rId1"/>
  <headerFooter>
    <oddHeader>&amp;C&amp;"Arial,Bold"&amp;12BUDGET
XXX PARISH COUNCIL
&amp;A</oddHeader>
    <oddFooter>&amp;LPrepared by: XXX&amp;RPrinted on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Scole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Holt Town Clerk</cp:lastModifiedBy>
  <cp:lastPrinted>2022-12-08T09:50:39Z</cp:lastPrinted>
  <dcterms:created xsi:type="dcterms:W3CDTF">2013-01-08T15:08:37Z</dcterms:created>
  <dcterms:modified xsi:type="dcterms:W3CDTF">2022-12-19T16:20:55Z</dcterms:modified>
  <cp:category/>
  <cp:version/>
  <cp:contentType/>
  <cp:contentStatus/>
</cp:coreProperties>
</file>